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C:\Users\mac0004\Desktop\"/>
    </mc:Choice>
  </mc:AlternateContent>
  <xr:revisionPtr revIDLastSave="0" documentId="13_ncr:1_{33E42701-B47E-49D9-B923-E9555DAC399A}" xr6:coauthVersionLast="36" xr6:coauthVersionMax="36" xr10:uidLastSave="{00000000-0000-0000-0000-000000000000}"/>
  <bookViews>
    <workbookView xWindow="0" yWindow="0" windowWidth="20490" windowHeight="7260" tabRatio="977" activeTab="1" xr2:uid="{00000000-000D-0000-FFFF-FFFF00000000}"/>
  </bookViews>
  <sheets>
    <sheet name="表紙" sheetId="24" r:id="rId1"/>
    <sheet name="コメント" sheetId="26" r:id="rId2"/>
    <sheet name="公表予定" sheetId="25" r:id="rId3"/>
    <sheet name="推計方法" sheetId="27" r:id="rId4"/>
    <sheet name="概要ｸﾞﾗﾌ" sheetId="33" r:id="rId5"/>
    <sheet name="統計表1" sheetId="30" r:id="rId6"/>
    <sheet name="統計表2" sheetId="29" r:id="rId7"/>
    <sheet name="統計表3" sheetId="32" r:id="rId8"/>
    <sheet name="統計表4" sheetId="31" r:id="rId9"/>
  </sheets>
  <calcPr calcId="191029"/>
</workbook>
</file>

<file path=xl/calcChain.xml><?xml version="1.0" encoding="utf-8"?>
<calcChain xmlns="http://schemas.openxmlformats.org/spreadsheetml/2006/main">
  <c r="AF32" i="29" l="1"/>
  <c r="AB32" i="29"/>
  <c r="AG32" i="29"/>
  <c r="AD32" i="29"/>
  <c r="AC32" i="29"/>
  <c r="AG31" i="29"/>
  <c r="AC31" i="29"/>
  <c r="AD31" i="29"/>
  <c r="AB31" i="29"/>
  <c r="AD30" i="29"/>
  <c r="AF30" i="29"/>
  <c r="AE29" i="29"/>
  <c r="AG29" i="29"/>
  <c r="AF29" i="29"/>
  <c r="AD29" i="29"/>
  <c r="AF28" i="29"/>
  <c r="AB28" i="29"/>
  <c r="AG28" i="29"/>
  <c r="AG27" i="29"/>
  <c r="AC27" i="29"/>
  <c r="AD26" i="29"/>
  <c r="AG26" i="29"/>
  <c r="AF26" i="29"/>
  <c r="AF25" i="29"/>
  <c r="AE25" i="29"/>
  <c r="AB25" i="29"/>
  <c r="AG25" i="29"/>
  <c r="AG24" i="29"/>
  <c r="AF24" i="29"/>
  <c r="AC24" i="29"/>
  <c r="AB24" i="29"/>
  <c r="AD23" i="29"/>
  <c r="AF23" i="29"/>
  <c r="AE22" i="29"/>
  <c r="AG22" i="29"/>
  <c r="AF22" i="29"/>
  <c r="AD22" i="29"/>
  <c r="AF15" i="29"/>
  <c r="AB15" i="29"/>
  <c r="AG15" i="29"/>
  <c r="AC15" i="29"/>
  <c r="AG14" i="29"/>
  <c r="AC14" i="29"/>
  <c r="AF14" i="29"/>
  <c r="AD14" i="29"/>
  <c r="AD13" i="29"/>
  <c r="AG13" i="29"/>
  <c r="AF13" i="29"/>
  <c r="AE12" i="29"/>
  <c r="AG12" i="29"/>
  <c r="AF12" i="29"/>
  <c r="AB12" i="29"/>
  <c r="AF11" i="29"/>
  <c r="AB11" i="29"/>
  <c r="AG11" i="29"/>
  <c r="AG10" i="29"/>
  <c r="AC10" i="29"/>
  <c r="AF10" i="29"/>
  <c r="AD9" i="29"/>
  <c r="AG9" i="29"/>
  <c r="AF9" i="29"/>
  <c r="AE8" i="29"/>
  <c r="AG8" i="29"/>
  <c r="AF8" i="29"/>
  <c r="AF7" i="29"/>
  <c r="AB7" i="29"/>
  <c r="AG7" i="29"/>
  <c r="AC7" i="29"/>
  <c r="AG6" i="29"/>
  <c r="AC6" i="29"/>
  <c r="AF6" i="29"/>
  <c r="AD5" i="29"/>
  <c r="AG5" i="29"/>
  <c r="AF5" i="29"/>
  <c r="AE5" i="29"/>
  <c r="O199" i="30"/>
  <c r="N199" i="30"/>
  <c r="M199" i="30"/>
  <c r="L199" i="30"/>
  <c r="K199" i="30"/>
  <c r="J199" i="30"/>
  <c r="I199" i="30"/>
  <c r="H199" i="30"/>
  <c r="G199" i="30"/>
  <c r="F199" i="30"/>
  <c r="E199" i="30"/>
  <c r="D199" i="30"/>
  <c r="C199" i="30"/>
  <c r="O198" i="30"/>
  <c r="N198" i="30"/>
  <c r="M198" i="30"/>
  <c r="L198" i="30"/>
  <c r="K198" i="30"/>
  <c r="J198" i="30"/>
  <c r="I198" i="30"/>
  <c r="H198" i="30"/>
  <c r="G198" i="30"/>
  <c r="F198" i="30"/>
  <c r="E198" i="30"/>
  <c r="D198" i="30"/>
  <c r="C198" i="30"/>
  <c r="O197" i="30"/>
  <c r="N197" i="30"/>
  <c r="M197" i="30"/>
  <c r="L197" i="30"/>
  <c r="K197" i="30"/>
  <c r="J197" i="30"/>
  <c r="I197" i="30"/>
  <c r="H197" i="30"/>
  <c r="G197" i="30"/>
  <c r="F197" i="30"/>
  <c r="E197" i="30"/>
  <c r="D197" i="30"/>
  <c r="C197" i="30"/>
  <c r="O196" i="30"/>
  <c r="N196" i="30"/>
  <c r="M196" i="30"/>
  <c r="L196" i="30"/>
  <c r="K196" i="30"/>
  <c r="J196" i="30"/>
  <c r="I196" i="30"/>
  <c r="H196" i="30"/>
  <c r="G196" i="30"/>
  <c r="F196" i="30"/>
  <c r="E196" i="30"/>
  <c r="D196" i="30"/>
  <c r="C196" i="30"/>
  <c r="O195" i="30"/>
  <c r="N195" i="30"/>
  <c r="M195" i="30"/>
  <c r="L195" i="30"/>
  <c r="K195" i="30"/>
  <c r="J195" i="30"/>
  <c r="I195" i="30"/>
  <c r="H195" i="30"/>
  <c r="G195" i="30"/>
  <c r="F195" i="30"/>
  <c r="E195" i="30"/>
  <c r="D195" i="30"/>
  <c r="C195" i="30"/>
  <c r="O194" i="30"/>
  <c r="N194" i="30"/>
  <c r="M194" i="30"/>
  <c r="L194" i="30"/>
  <c r="K194" i="30"/>
  <c r="J194" i="30"/>
  <c r="I194" i="30"/>
  <c r="H194" i="30"/>
  <c r="G194" i="30"/>
  <c r="F194" i="30"/>
  <c r="E194" i="30"/>
  <c r="D194" i="30"/>
  <c r="C194" i="30"/>
  <c r="O193" i="30"/>
  <c r="N193" i="30"/>
  <c r="M193" i="30"/>
  <c r="L193" i="30"/>
  <c r="K193" i="30"/>
  <c r="J193" i="30"/>
  <c r="I193" i="30"/>
  <c r="H193" i="30"/>
  <c r="G193" i="30"/>
  <c r="F193" i="30"/>
  <c r="E193" i="30"/>
  <c r="D193" i="30"/>
  <c r="C193" i="30"/>
  <c r="O192" i="30"/>
  <c r="N192" i="30"/>
  <c r="M192" i="30"/>
  <c r="L192" i="30"/>
  <c r="K192" i="30"/>
  <c r="J192" i="30"/>
  <c r="I192" i="30"/>
  <c r="H192" i="30"/>
  <c r="G192" i="30"/>
  <c r="F192" i="30"/>
  <c r="E192" i="30"/>
  <c r="D192" i="30"/>
  <c r="C192" i="30"/>
  <c r="O191" i="30"/>
  <c r="N191" i="30"/>
  <c r="M191" i="30"/>
  <c r="L191" i="30"/>
  <c r="K191" i="30"/>
  <c r="J191" i="30"/>
  <c r="I191" i="30"/>
  <c r="H191" i="30"/>
  <c r="G191" i="30"/>
  <c r="F191" i="30"/>
  <c r="E191" i="30"/>
  <c r="D191" i="30"/>
  <c r="C191" i="30"/>
  <c r="O190" i="30"/>
  <c r="N190" i="30"/>
  <c r="M190" i="30"/>
  <c r="L190" i="30"/>
  <c r="K190" i="30"/>
  <c r="J190" i="30"/>
  <c r="I190" i="30"/>
  <c r="H190" i="30"/>
  <c r="G190" i="30"/>
  <c r="F190" i="30"/>
  <c r="E190" i="30"/>
  <c r="D190" i="30"/>
  <c r="C190" i="30"/>
  <c r="O189" i="30"/>
  <c r="N189" i="30"/>
  <c r="M189" i="30"/>
  <c r="L189" i="30"/>
  <c r="K189" i="30"/>
  <c r="J189" i="30"/>
  <c r="I189" i="30"/>
  <c r="H189" i="30"/>
  <c r="G189" i="30"/>
  <c r="F189" i="30"/>
  <c r="E189" i="30"/>
  <c r="D189" i="30"/>
  <c r="C189" i="30"/>
  <c r="J142" i="30"/>
  <c r="G141" i="30"/>
  <c r="D140" i="30"/>
  <c r="N138" i="30"/>
  <c r="K137" i="30"/>
  <c r="H136" i="30"/>
  <c r="E135" i="30"/>
  <c r="O133" i="30"/>
  <c r="L132" i="30"/>
  <c r="H110" i="30"/>
  <c r="L106" i="30"/>
  <c r="I105" i="30"/>
  <c r="F104" i="30"/>
  <c r="C103" i="30"/>
  <c r="M101" i="30"/>
  <c r="J100" i="30"/>
  <c r="J109" i="30"/>
  <c r="F109" i="30"/>
  <c r="O108" i="30"/>
  <c r="K108" i="30"/>
  <c r="G108" i="30"/>
  <c r="C108" i="30"/>
  <c r="L107" i="30"/>
  <c r="H107" i="30"/>
  <c r="D107" i="30"/>
  <c r="M106" i="30"/>
  <c r="I106" i="30"/>
  <c r="E106" i="30"/>
  <c r="N105" i="30"/>
  <c r="J105" i="30"/>
  <c r="F105" i="30"/>
  <c r="O104" i="30"/>
  <c r="K104" i="30"/>
  <c r="G104" i="30"/>
  <c r="C104" i="30"/>
  <c r="L103" i="30"/>
  <c r="H103" i="30"/>
  <c r="D103" i="30"/>
  <c r="M102" i="30"/>
  <c r="I102" i="30"/>
  <c r="E102" i="30"/>
  <c r="N101" i="30"/>
  <c r="J101" i="30"/>
  <c r="F101" i="30"/>
  <c r="O100" i="30"/>
  <c r="K100" i="30"/>
  <c r="G100" i="30"/>
  <c r="C100" i="30"/>
  <c r="H78" i="30"/>
  <c r="J76" i="30"/>
  <c r="G75" i="30"/>
  <c r="D74" i="30"/>
  <c r="N72" i="30"/>
  <c r="K71" i="30"/>
  <c r="H70" i="30"/>
  <c r="E69" i="30"/>
  <c r="O78" i="30"/>
  <c r="L78" i="30"/>
  <c r="K78" i="30"/>
  <c r="G78" i="30"/>
  <c r="F78" i="30"/>
  <c r="C78" i="30"/>
  <c r="M109" i="30"/>
  <c r="L77" i="30"/>
  <c r="I77" i="30"/>
  <c r="H77" i="30"/>
  <c r="E109" i="30"/>
  <c r="D77" i="30"/>
  <c r="N108" i="30"/>
  <c r="M76" i="30"/>
  <c r="J108" i="30"/>
  <c r="I76" i="30"/>
  <c r="F76" i="30"/>
  <c r="E76" i="30"/>
  <c r="O107" i="30"/>
  <c r="N75" i="30"/>
  <c r="K107" i="30"/>
  <c r="J75" i="30"/>
  <c r="G107" i="30"/>
  <c r="F75" i="30"/>
  <c r="C107" i="30"/>
  <c r="O74" i="30"/>
  <c r="L74" i="30"/>
  <c r="K74" i="30"/>
  <c r="H106" i="30"/>
  <c r="G74" i="30"/>
  <c r="D106" i="30"/>
  <c r="C74" i="30"/>
  <c r="M105" i="30"/>
  <c r="L73" i="30"/>
  <c r="I73" i="30"/>
  <c r="H73" i="30"/>
  <c r="E105" i="30"/>
  <c r="D73" i="30"/>
  <c r="N104" i="30"/>
  <c r="M72" i="30"/>
  <c r="J104" i="30"/>
  <c r="I72" i="30"/>
  <c r="F72" i="30"/>
  <c r="E72" i="30"/>
  <c r="O103" i="30"/>
  <c r="N71" i="30"/>
  <c r="K103" i="30"/>
  <c r="J71" i="30"/>
  <c r="G103" i="30"/>
  <c r="F71" i="30"/>
  <c r="C71" i="30"/>
  <c r="O70" i="30"/>
  <c r="L102" i="30"/>
  <c r="K70" i="30"/>
  <c r="H102" i="30"/>
  <c r="G70" i="30"/>
  <c r="D102" i="30"/>
  <c r="C70" i="30"/>
  <c r="M69" i="30"/>
  <c r="L69" i="30"/>
  <c r="I101" i="30"/>
  <c r="H69" i="30"/>
  <c r="E101" i="30"/>
  <c r="D69" i="30"/>
  <c r="N100" i="30"/>
  <c r="M68" i="30"/>
  <c r="J68" i="30"/>
  <c r="I68" i="30"/>
  <c r="F100" i="30"/>
  <c r="E68" i="30"/>
  <c r="N46" i="30"/>
  <c r="C46" i="30"/>
  <c r="K45" i="30"/>
  <c r="M44" i="30"/>
  <c r="H44" i="30"/>
  <c r="J43" i="30"/>
  <c r="E43" i="30"/>
  <c r="G42" i="30"/>
  <c r="O41" i="30"/>
  <c r="D41" i="30"/>
  <c r="L40" i="30"/>
  <c r="N39" i="30"/>
  <c r="I39" i="30"/>
  <c r="E39" i="30"/>
  <c r="N38" i="30"/>
  <c r="J38" i="30"/>
  <c r="F38" i="30"/>
  <c r="O37" i="30"/>
  <c r="K37" i="30"/>
  <c r="G37" i="30"/>
  <c r="C37" i="30"/>
  <c r="L36" i="30"/>
  <c r="H36" i="30"/>
  <c r="D36" i="30"/>
  <c r="M78" i="30"/>
  <c r="K46" i="30"/>
  <c r="J78" i="30"/>
  <c r="I46" i="30"/>
  <c r="G46" i="30"/>
  <c r="F46" i="30"/>
  <c r="E78" i="30"/>
  <c r="O45" i="30"/>
  <c r="N77" i="30"/>
  <c r="J45" i="30"/>
  <c r="H45" i="30"/>
  <c r="G45" i="30"/>
  <c r="F77" i="30"/>
  <c r="D45" i="30"/>
  <c r="C45" i="30"/>
  <c r="O76" i="30"/>
  <c r="L44" i="30"/>
  <c r="K44" i="30"/>
  <c r="G44" i="30"/>
  <c r="E44" i="30"/>
  <c r="D44" i="30"/>
  <c r="C76" i="30"/>
  <c r="N43" i="30"/>
  <c r="M43" i="30"/>
  <c r="L75" i="30"/>
  <c r="I43" i="30"/>
  <c r="H43" i="30"/>
  <c r="D43" i="30"/>
  <c r="O42" i="30"/>
  <c r="N42" i="30"/>
  <c r="M74" i="30"/>
  <c r="K42" i="30"/>
  <c r="J42" i="30"/>
  <c r="I74" i="30"/>
  <c r="F42" i="30"/>
  <c r="E42" i="30"/>
  <c r="N41" i="30"/>
  <c r="L41" i="30"/>
  <c r="K41" i="30"/>
  <c r="J73" i="30"/>
  <c r="H41" i="30"/>
  <c r="G41" i="30"/>
  <c r="F41" i="30"/>
  <c r="C41" i="30"/>
  <c r="O40" i="30"/>
  <c r="M40" i="30"/>
  <c r="K40" i="30"/>
  <c r="I40" i="30"/>
  <c r="H40" i="30"/>
  <c r="G72" i="30"/>
  <c r="E40" i="30"/>
  <c r="D40" i="30"/>
  <c r="C40" i="30"/>
  <c r="M39" i="30"/>
  <c r="L39" i="30"/>
  <c r="J39" i="30"/>
  <c r="H39" i="30"/>
  <c r="G39" i="30"/>
  <c r="F39" i="30"/>
  <c r="D71" i="30"/>
  <c r="C39" i="30"/>
  <c r="O38" i="30"/>
  <c r="M38" i="30"/>
  <c r="L38" i="30"/>
  <c r="K38" i="30"/>
  <c r="I38" i="30"/>
  <c r="H38" i="30"/>
  <c r="G38" i="30"/>
  <c r="E38" i="30"/>
  <c r="D38" i="30"/>
  <c r="C38" i="30"/>
  <c r="N69" i="30"/>
  <c r="M37" i="30"/>
  <c r="L37" i="30"/>
  <c r="J37" i="30"/>
  <c r="I37" i="30"/>
  <c r="H37" i="30"/>
  <c r="F37" i="30"/>
  <c r="E37" i="30"/>
  <c r="D37" i="30"/>
  <c r="O36" i="30"/>
  <c r="N36" i="30"/>
  <c r="M36" i="30"/>
  <c r="K68" i="30"/>
  <c r="J36" i="30"/>
  <c r="I36" i="30"/>
  <c r="G36" i="30"/>
  <c r="F36" i="30"/>
  <c r="E36" i="30"/>
  <c r="C36" i="30"/>
  <c r="O215" i="30"/>
  <c r="N215" i="30"/>
  <c r="M215" i="30"/>
  <c r="L215" i="30"/>
  <c r="K215" i="30"/>
  <c r="J215" i="30"/>
  <c r="I215" i="30"/>
  <c r="H215" i="30"/>
  <c r="G215" i="30"/>
  <c r="F215" i="30"/>
  <c r="E215" i="30"/>
  <c r="D215" i="30"/>
  <c r="C215" i="30"/>
  <c r="O214" i="30"/>
  <c r="N214" i="30"/>
  <c r="M214" i="30"/>
  <c r="L214" i="30"/>
  <c r="K214" i="30"/>
  <c r="J214" i="30"/>
  <c r="I214" i="30"/>
  <c r="H214" i="30"/>
  <c r="G214" i="30"/>
  <c r="F214" i="30"/>
  <c r="E214" i="30"/>
  <c r="D214" i="30"/>
  <c r="C214" i="30"/>
  <c r="O213" i="30"/>
  <c r="N213" i="30"/>
  <c r="M213" i="30"/>
  <c r="L213" i="30"/>
  <c r="K213" i="30"/>
  <c r="J213" i="30"/>
  <c r="I213" i="30"/>
  <c r="H213" i="30"/>
  <c r="G213" i="30"/>
  <c r="F213" i="30"/>
  <c r="E213" i="30"/>
  <c r="D213" i="30"/>
  <c r="C213" i="30"/>
  <c r="O212" i="30"/>
  <c r="N212" i="30"/>
  <c r="M212" i="30"/>
  <c r="L212" i="30"/>
  <c r="K212" i="30"/>
  <c r="J212" i="30"/>
  <c r="I212" i="30"/>
  <c r="H212" i="30"/>
  <c r="G212" i="30"/>
  <c r="F212" i="30"/>
  <c r="E212" i="30"/>
  <c r="D212" i="30"/>
  <c r="C212" i="30"/>
  <c r="O211" i="30"/>
  <c r="N211" i="30"/>
  <c r="M211" i="30"/>
  <c r="L211" i="30"/>
  <c r="K211" i="30"/>
  <c r="J211" i="30"/>
  <c r="I211" i="30"/>
  <c r="H211" i="30"/>
  <c r="G211" i="30"/>
  <c r="F211" i="30"/>
  <c r="E211" i="30"/>
  <c r="D211" i="30"/>
  <c r="C211" i="30"/>
  <c r="O210" i="30"/>
  <c r="N210" i="30"/>
  <c r="M210" i="30"/>
  <c r="L210" i="30"/>
  <c r="K210" i="30"/>
  <c r="J210" i="30"/>
  <c r="I210" i="30"/>
  <c r="H210" i="30"/>
  <c r="G210" i="30"/>
  <c r="F210" i="30"/>
  <c r="E210" i="30"/>
  <c r="D210" i="30"/>
  <c r="C210" i="30"/>
  <c r="O209" i="30"/>
  <c r="N209" i="30"/>
  <c r="M209" i="30"/>
  <c r="L209" i="30"/>
  <c r="K209" i="30"/>
  <c r="J209" i="30"/>
  <c r="I209" i="30"/>
  <c r="H209" i="30"/>
  <c r="G209" i="30"/>
  <c r="F209" i="30"/>
  <c r="E209" i="30"/>
  <c r="D209" i="30"/>
  <c r="C209" i="30"/>
  <c r="O208" i="30"/>
  <c r="N208" i="30"/>
  <c r="M208" i="30"/>
  <c r="L208" i="30"/>
  <c r="K208" i="30"/>
  <c r="J208" i="30"/>
  <c r="I208" i="30"/>
  <c r="H208" i="30"/>
  <c r="G208" i="30"/>
  <c r="F208" i="30"/>
  <c r="E208" i="30"/>
  <c r="D208" i="30"/>
  <c r="C208" i="30"/>
  <c r="O207" i="30"/>
  <c r="N207" i="30"/>
  <c r="M207" i="30"/>
  <c r="L207" i="30"/>
  <c r="K207" i="30"/>
  <c r="J207" i="30"/>
  <c r="I207" i="30"/>
  <c r="H207" i="30"/>
  <c r="G207" i="30"/>
  <c r="F207" i="30"/>
  <c r="E207" i="30"/>
  <c r="D207" i="30"/>
  <c r="C207" i="30"/>
  <c r="O206" i="30"/>
  <c r="N206" i="30"/>
  <c r="M206" i="30"/>
  <c r="L206" i="30"/>
  <c r="K206" i="30"/>
  <c r="J206" i="30"/>
  <c r="I206" i="30"/>
  <c r="H206" i="30"/>
  <c r="G206" i="30"/>
  <c r="F206" i="30"/>
  <c r="E206" i="30"/>
  <c r="D206" i="30"/>
  <c r="C206" i="30"/>
  <c r="O205" i="30"/>
  <c r="N205" i="30"/>
  <c r="M205" i="30"/>
  <c r="L205" i="30"/>
  <c r="K205" i="30"/>
  <c r="J205" i="30"/>
  <c r="I205" i="30"/>
  <c r="H205" i="30"/>
  <c r="G205" i="30"/>
  <c r="F205" i="30"/>
  <c r="E205" i="30"/>
  <c r="D205" i="30"/>
  <c r="C205" i="30"/>
  <c r="C29" i="33"/>
  <c r="M28" i="33"/>
  <c r="L28" i="33"/>
  <c r="C24" i="33"/>
  <c r="M23" i="33"/>
  <c r="L23" i="33"/>
  <c r="L8" i="33"/>
  <c r="K11" i="33"/>
  <c r="K24" i="33" s="1"/>
  <c r="M10" i="33"/>
  <c r="M11" i="33" s="1"/>
  <c r="M24" i="33" s="1"/>
  <c r="L10" i="33"/>
  <c r="L11" i="33" s="1"/>
  <c r="L24" i="33" s="1"/>
  <c r="K10" i="33"/>
  <c r="J10" i="33"/>
  <c r="I10" i="33"/>
  <c r="I11" i="33" s="1"/>
  <c r="I24" i="33" s="1"/>
  <c r="H10" i="33"/>
  <c r="H11" i="33" s="1"/>
  <c r="H24" i="33" s="1"/>
  <c r="G10" i="33"/>
  <c r="G11" i="33" s="1"/>
  <c r="G24" i="33" s="1"/>
  <c r="F10" i="33"/>
  <c r="F11" i="33" s="1"/>
  <c r="F24" i="33" s="1"/>
  <c r="E10" i="33"/>
  <c r="E11" i="33" s="1"/>
  <c r="E24" i="33" s="1"/>
  <c r="D10" i="33"/>
  <c r="D11" i="33" s="1"/>
  <c r="D24" i="33" s="1"/>
  <c r="C10" i="33"/>
  <c r="M8" i="33"/>
  <c r="M9" i="33" s="1"/>
  <c r="M29" i="33" s="1"/>
  <c r="K8" i="33"/>
  <c r="K9" i="33" s="1"/>
  <c r="K29" i="33" s="1"/>
  <c r="J8" i="33"/>
  <c r="J9" i="33" s="1"/>
  <c r="J29" i="33" s="1"/>
  <c r="I8" i="33"/>
  <c r="H8" i="33"/>
  <c r="G8" i="33"/>
  <c r="H9" i="33" s="1"/>
  <c r="H29" i="33" s="1"/>
  <c r="F8" i="33"/>
  <c r="F9" i="33" s="1"/>
  <c r="F29" i="33" s="1"/>
  <c r="E8" i="33"/>
  <c r="D8" i="33"/>
  <c r="D9" i="33" s="1"/>
  <c r="D29" i="33" s="1"/>
  <c r="C8" i="33"/>
  <c r="K7" i="33"/>
  <c r="K23" i="33" s="1"/>
  <c r="L6" i="33"/>
  <c r="M6" i="33" s="1"/>
  <c r="K6" i="33"/>
  <c r="J6" i="33"/>
  <c r="J7" i="33" s="1"/>
  <c r="J23" i="33" s="1"/>
  <c r="I6" i="33"/>
  <c r="I7" i="33" s="1"/>
  <c r="I23" i="33" s="1"/>
  <c r="H6" i="33"/>
  <c r="H7" i="33" s="1"/>
  <c r="H23" i="33" s="1"/>
  <c r="G6" i="33"/>
  <c r="G7" i="33" s="1"/>
  <c r="G23" i="33" s="1"/>
  <c r="F6" i="33"/>
  <c r="E6" i="33"/>
  <c r="E7" i="33" s="1"/>
  <c r="E23" i="33" s="1"/>
  <c r="D6" i="33"/>
  <c r="D7" i="33" s="1"/>
  <c r="D23" i="33" s="1"/>
  <c r="C6" i="33"/>
  <c r="I5" i="33"/>
  <c r="I28" i="33" s="1"/>
  <c r="K4" i="33"/>
  <c r="J4" i="33"/>
  <c r="J5" i="33" s="1"/>
  <c r="J28" i="33" s="1"/>
  <c r="I4" i="33"/>
  <c r="H4" i="33"/>
  <c r="G4" i="33"/>
  <c r="F4" i="33"/>
  <c r="F5" i="33" s="1"/>
  <c r="F28" i="33" s="1"/>
  <c r="E4" i="33"/>
  <c r="E5" i="33" s="1"/>
  <c r="E28" i="33" s="1"/>
  <c r="D4" i="33"/>
  <c r="C4" i="33"/>
  <c r="G9" i="33" l="1"/>
  <c r="G29" i="33" s="1"/>
  <c r="J11" i="33"/>
  <c r="J24" i="33" s="1"/>
  <c r="F7" i="33"/>
  <c r="F23" i="33" s="1"/>
  <c r="G5" i="33"/>
  <c r="G28" i="33" s="1"/>
  <c r="K5" i="33"/>
  <c r="K28" i="33" s="1"/>
  <c r="L9" i="33"/>
  <c r="L29" i="33" s="1"/>
  <c r="D5" i="33"/>
  <c r="D28" i="33" s="1"/>
  <c r="H5" i="33"/>
  <c r="H28" i="33" s="1"/>
  <c r="E9" i="33"/>
  <c r="E29" i="33" s="1"/>
  <c r="I9" i="33"/>
  <c r="I29" i="33" s="1"/>
  <c r="AF31" i="29"/>
  <c r="AE31" i="29"/>
  <c r="AD6" i="29"/>
  <c r="AB8" i="29"/>
  <c r="AE9" i="29"/>
  <c r="AD10" i="29"/>
  <c r="AC11" i="29"/>
  <c r="AE13" i="29"/>
  <c r="AE24" i="29"/>
  <c r="AB30" i="29"/>
  <c r="AE32" i="29"/>
  <c r="AB23" i="29"/>
  <c r="AG23" i="29"/>
  <c r="AB5" i="29"/>
  <c r="AE6" i="29"/>
  <c r="AD7" i="29"/>
  <c r="AC8" i="29"/>
  <c r="AB9" i="29"/>
  <c r="AE10" i="29"/>
  <c r="AD11" i="29"/>
  <c r="AC12" i="29"/>
  <c r="AB13" i="29"/>
  <c r="AE14" i="29"/>
  <c r="AD15" i="29"/>
  <c r="AC23" i="29"/>
  <c r="AC25" i="29"/>
  <c r="AB27" i="29"/>
  <c r="AF27" i="29"/>
  <c r="AE27" i="29"/>
  <c r="AE28" i="29"/>
  <c r="AD28" i="29"/>
  <c r="AC29" i="29"/>
  <c r="AG30" i="29"/>
  <c r="AC22" i="29"/>
  <c r="AD24" i="29"/>
  <c r="AC5" i="29"/>
  <c r="AB6" i="29"/>
  <c r="AE7" i="29"/>
  <c r="AD8" i="29"/>
  <c r="AC9" i="29"/>
  <c r="AB10" i="29"/>
  <c r="AE11" i="29"/>
  <c r="AD12" i="29"/>
  <c r="AC13" i="29"/>
  <c r="AB14" i="29"/>
  <c r="AE15" i="29"/>
  <c r="AB22" i="29"/>
  <c r="AE23" i="29"/>
  <c r="AD25" i="29"/>
  <c r="AB26" i="29"/>
  <c r="AE26" i="29"/>
  <c r="AD27" i="29"/>
  <c r="AC28" i="29"/>
  <c r="AB29" i="29"/>
  <c r="AE30" i="29"/>
  <c r="AC26" i="29"/>
  <c r="AC30" i="29"/>
  <c r="J41" i="30"/>
  <c r="G68" i="30"/>
  <c r="M70" i="30"/>
  <c r="C72" i="30"/>
  <c r="F73" i="30"/>
  <c r="C42" i="30"/>
  <c r="I42" i="30"/>
  <c r="F43" i="30"/>
  <c r="L43" i="30"/>
  <c r="I44" i="30"/>
  <c r="O44" i="30"/>
  <c r="L45" i="30"/>
  <c r="E46" i="30"/>
  <c r="J46" i="30"/>
  <c r="O46" i="30"/>
  <c r="D78" i="30"/>
  <c r="D110" i="30"/>
  <c r="C68" i="30"/>
  <c r="N68" i="30"/>
  <c r="F69" i="30"/>
  <c r="D70" i="30"/>
  <c r="I70" i="30"/>
  <c r="G71" i="30"/>
  <c r="L71" i="30"/>
  <c r="J72" i="30"/>
  <c r="O72" i="30"/>
  <c r="M73" i="30"/>
  <c r="E74" i="30"/>
  <c r="C75" i="30"/>
  <c r="H75" i="30"/>
  <c r="K76" i="30"/>
  <c r="O77" i="30"/>
  <c r="D100" i="30"/>
  <c r="D132" i="30"/>
  <c r="M42" i="30"/>
  <c r="F45" i="30"/>
  <c r="J69" i="30"/>
  <c r="N45" i="30"/>
  <c r="I78" i="30"/>
  <c r="O68" i="30"/>
  <c r="E70" i="30"/>
  <c r="H71" i="30"/>
  <c r="K72" i="30"/>
  <c r="N73" i="30"/>
  <c r="D75" i="30"/>
  <c r="O75" i="30"/>
  <c r="G76" i="30"/>
  <c r="E77" i="30"/>
  <c r="J77" i="30"/>
  <c r="E100" i="30"/>
  <c r="I100" i="30"/>
  <c r="M100" i="30"/>
  <c r="D101" i="30"/>
  <c r="H101" i="30"/>
  <c r="L101" i="30"/>
  <c r="C102" i="30"/>
  <c r="G102" i="30"/>
  <c r="K102" i="30"/>
  <c r="O102" i="30"/>
  <c r="F103" i="30"/>
  <c r="J103" i="30"/>
  <c r="N103" i="30"/>
  <c r="E104" i="30"/>
  <c r="I104" i="30"/>
  <c r="M104" i="30"/>
  <c r="D105" i="30"/>
  <c r="H105" i="30"/>
  <c r="L105" i="30"/>
  <c r="C106" i="30"/>
  <c r="G106" i="30"/>
  <c r="K106" i="30"/>
  <c r="O106" i="30"/>
  <c r="F107" i="30"/>
  <c r="J107" i="30"/>
  <c r="N107" i="30"/>
  <c r="E108" i="30"/>
  <c r="I108" i="30"/>
  <c r="M108" i="30"/>
  <c r="D109" i="30"/>
  <c r="H109" i="30"/>
  <c r="L109" i="30"/>
  <c r="C110" i="30"/>
  <c r="G110" i="30"/>
  <c r="K110" i="30"/>
  <c r="O110" i="30"/>
  <c r="G40" i="30"/>
  <c r="C44" i="30"/>
  <c r="K39" i="30"/>
  <c r="O39" i="30"/>
  <c r="F40" i="30"/>
  <c r="J40" i="30"/>
  <c r="N40" i="30"/>
  <c r="E41" i="30"/>
  <c r="I41" i="30"/>
  <c r="M41" i="30"/>
  <c r="D42" i="30"/>
  <c r="H42" i="30"/>
  <c r="L42" i="30"/>
  <c r="C43" i="30"/>
  <c r="G43" i="30"/>
  <c r="K43" i="30"/>
  <c r="O43" i="30"/>
  <c r="F44" i="30"/>
  <c r="J44" i="30"/>
  <c r="N44" i="30"/>
  <c r="E45" i="30"/>
  <c r="I45" i="30"/>
  <c r="M45" i="30"/>
  <c r="D46" i="30"/>
  <c r="H46" i="30"/>
  <c r="L46" i="30"/>
  <c r="K36" i="30"/>
  <c r="N37" i="30"/>
  <c r="D39" i="30"/>
  <c r="M46" i="30"/>
  <c r="D68" i="30"/>
  <c r="H68" i="30"/>
  <c r="L68" i="30"/>
  <c r="C69" i="30"/>
  <c r="G69" i="30"/>
  <c r="K69" i="30"/>
  <c r="O69" i="30"/>
  <c r="F70" i="30"/>
  <c r="J70" i="30"/>
  <c r="N70" i="30"/>
  <c r="E71" i="30"/>
  <c r="I71" i="30"/>
  <c r="M71" i="30"/>
  <c r="D72" i="30"/>
  <c r="H72" i="30"/>
  <c r="L72" i="30"/>
  <c r="C73" i="30"/>
  <c r="G73" i="30"/>
  <c r="K73" i="30"/>
  <c r="O73" i="30"/>
  <c r="F74" i="30"/>
  <c r="J74" i="30"/>
  <c r="N74" i="30"/>
  <c r="E75" i="30"/>
  <c r="I75" i="30"/>
  <c r="M75" i="30"/>
  <c r="D76" i="30"/>
  <c r="H76" i="30"/>
  <c r="L76" i="30"/>
  <c r="C77" i="30"/>
  <c r="G77" i="30"/>
  <c r="K77" i="30"/>
  <c r="N78" i="30"/>
  <c r="F68" i="30"/>
  <c r="I69" i="30"/>
  <c r="L70" i="30"/>
  <c r="O71" i="30"/>
  <c r="E73" i="30"/>
  <c r="H74" i="30"/>
  <c r="K75" i="30"/>
  <c r="N76" i="30"/>
  <c r="M77" i="30"/>
  <c r="H132" i="30"/>
  <c r="H100" i="30"/>
  <c r="L100" i="30"/>
  <c r="C101" i="30"/>
  <c r="G101" i="30"/>
  <c r="G133" i="30"/>
  <c r="K133" i="30"/>
  <c r="K101" i="30"/>
  <c r="O101" i="30"/>
  <c r="F102" i="30"/>
  <c r="J102" i="30"/>
  <c r="J134" i="30"/>
  <c r="N134" i="30"/>
  <c r="N102" i="30"/>
  <c r="E103" i="30"/>
  <c r="I103" i="30"/>
  <c r="M103" i="30"/>
  <c r="M135" i="30"/>
  <c r="D136" i="30"/>
  <c r="D104" i="30"/>
  <c r="H104" i="30"/>
  <c r="L104" i="30"/>
  <c r="C105" i="30"/>
  <c r="C137" i="30"/>
  <c r="G137" i="30"/>
  <c r="G105" i="30"/>
  <c r="K105" i="30"/>
  <c r="O105" i="30"/>
  <c r="F106" i="30"/>
  <c r="F138" i="30"/>
  <c r="J138" i="30"/>
  <c r="J106" i="30"/>
  <c r="N106" i="30"/>
  <c r="E107" i="30"/>
  <c r="I107" i="30"/>
  <c r="I139" i="30"/>
  <c r="M107" i="30"/>
  <c r="M139" i="30"/>
  <c r="D108" i="30"/>
  <c r="H108" i="30"/>
  <c r="L108" i="30"/>
  <c r="L140" i="30"/>
  <c r="C109" i="30"/>
  <c r="C141" i="30"/>
  <c r="G109" i="30"/>
  <c r="K109" i="30"/>
  <c r="O109" i="30"/>
  <c r="O141" i="30"/>
  <c r="F110" i="30"/>
  <c r="F142" i="30"/>
  <c r="J110" i="30"/>
  <c r="N110" i="30"/>
  <c r="E132" i="30"/>
  <c r="I132" i="30"/>
  <c r="M132" i="30"/>
  <c r="D133" i="30"/>
  <c r="H133" i="30"/>
  <c r="L133" i="30"/>
  <c r="C134" i="30"/>
  <c r="G134" i="30"/>
  <c r="K134" i="30"/>
  <c r="O134" i="30"/>
  <c r="F135" i="30"/>
  <c r="J135" i="30"/>
  <c r="N135" i="30"/>
  <c r="E136" i="30"/>
  <c r="I136" i="30"/>
  <c r="M136" i="30"/>
  <c r="D137" i="30"/>
  <c r="H137" i="30"/>
  <c r="L137" i="30"/>
  <c r="C138" i="30"/>
  <c r="G138" i="30"/>
  <c r="K138" i="30"/>
  <c r="O138" i="30"/>
  <c r="F139" i="30"/>
  <c r="J139" i="30"/>
  <c r="N139" i="30"/>
  <c r="E140" i="30"/>
  <c r="I140" i="30"/>
  <c r="M140" i="30"/>
  <c r="D141" i="30"/>
  <c r="H141" i="30"/>
  <c r="L141" i="30"/>
  <c r="C142" i="30"/>
  <c r="G142" i="30"/>
  <c r="K142" i="30"/>
  <c r="O142" i="30"/>
  <c r="F134" i="30"/>
  <c r="L136" i="30"/>
  <c r="E139" i="30"/>
  <c r="K141" i="30"/>
  <c r="F108" i="30"/>
  <c r="I109" i="30"/>
  <c r="L110" i="30"/>
  <c r="C133" i="30"/>
  <c r="I135" i="30"/>
  <c r="O137" i="30"/>
  <c r="H140" i="30"/>
  <c r="N142" i="30"/>
  <c r="F132" i="30"/>
  <c r="J132" i="30"/>
  <c r="N132" i="30"/>
  <c r="E133" i="30"/>
  <c r="I133" i="30"/>
  <c r="M133" i="30"/>
  <c r="D134" i="30"/>
  <c r="H134" i="30"/>
  <c r="L134" i="30"/>
  <c r="C135" i="30"/>
  <c r="G135" i="30"/>
  <c r="K135" i="30"/>
  <c r="O135" i="30"/>
  <c r="F136" i="30"/>
  <c r="J136" i="30"/>
  <c r="N136" i="30"/>
  <c r="E137" i="30"/>
  <c r="I137" i="30"/>
  <c r="M137" i="30"/>
  <c r="D138" i="30"/>
  <c r="H138" i="30"/>
  <c r="L138" i="30"/>
  <c r="C139" i="30"/>
  <c r="G139" i="30"/>
  <c r="K139" i="30"/>
  <c r="O139" i="30"/>
  <c r="F140" i="30"/>
  <c r="J140" i="30"/>
  <c r="N140" i="30"/>
  <c r="E141" i="30"/>
  <c r="I141" i="30"/>
  <c r="M141" i="30"/>
  <c r="D142" i="30"/>
  <c r="H142" i="30"/>
  <c r="L142" i="30"/>
  <c r="N109" i="30"/>
  <c r="E110" i="30"/>
  <c r="I110" i="30"/>
  <c r="M110" i="30"/>
  <c r="C132" i="30"/>
  <c r="G132" i="30"/>
  <c r="K132" i="30"/>
  <c r="O132" i="30"/>
  <c r="F133" i="30"/>
  <c r="J133" i="30"/>
  <c r="N133" i="30"/>
  <c r="E134" i="30"/>
  <c r="I134" i="30"/>
  <c r="M134" i="30"/>
  <c r="D135" i="30"/>
  <c r="H135" i="30"/>
  <c r="L135" i="30"/>
  <c r="C136" i="30"/>
  <c r="G136" i="30"/>
  <c r="K136" i="30"/>
  <c r="O136" i="30"/>
  <c r="F137" i="30"/>
  <c r="J137" i="30"/>
  <c r="N137" i="30"/>
  <c r="E138" i="30"/>
  <c r="I138" i="30"/>
  <c r="M138" i="30"/>
  <c r="D139" i="30"/>
  <c r="H139" i="30"/>
  <c r="L139" i="30"/>
  <c r="C140" i="30"/>
  <c r="G140" i="30"/>
  <c r="K140" i="30"/>
  <c r="O140" i="30"/>
  <c r="F141" i="30"/>
  <c r="J141" i="30"/>
  <c r="N141" i="30"/>
  <c r="E142" i="30"/>
  <c r="I142" i="30"/>
  <c r="M142" i="30"/>
  <c r="L4" i="33"/>
  <c r="M4" i="33" s="1"/>
</calcChain>
</file>

<file path=xl/sharedStrings.xml><?xml version="1.0" encoding="utf-8"?>
<sst xmlns="http://schemas.openxmlformats.org/spreadsheetml/2006/main" count="1535" uniqueCount="324">
  <si>
    <t>　この資料に関するお問い合わせ先</t>
    <phoneticPr fontId="1"/>
  </si>
  <si>
    <t xml:space="preserve"> </t>
    <phoneticPr fontId="1"/>
  </si>
  <si>
    <t xml:space="preserve"> </t>
    <phoneticPr fontId="1"/>
  </si>
  <si>
    <t>年月</t>
    <rPh sb="0" eb="1">
      <t>ネン</t>
    </rPh>
    <rPh sb="1" eb="2">
      <t>ツキ</t>
    </rPh>
    <phoneticPr fontId="2"/>
  </si>
  <si>
    <t>公表予定日</t>
    <rPh sb="0" eb="2">
      <t>コウヒョウ</t>
    </rPh>
    <rPh sb="2" eb="4">
      <t>ヨテイ</t>
    </rPh>
    <rPh sb="4" eb="5">
      <t>ヒ</t>
    </rPh>
    <phoneticPr fontId="2"/>
  </si>
  <si>
    <t>備　　考　</t>
    <rPh sb="0" eb="1">
      <t>ソナエ</t>
    </rPh>
    <rPh sb="3" eb="4">
      <t>コウ</t>
    </rPh>
    <phoneticPr fontId="1"/>
  </si>
  <si>
    <t>　</t>
    <phoneticPr fontId="1"/>
  </si>
  <si>
    <t>兵庫県立大学地域経済指標研究会</t>
    <rPh sb="2" eb="3">
      <t>ケン</t>
    </rPh>
    <rPh sb="3" eb="4">
      <t>リツ</t>
    </rPh>
    <rPh sb="4" eb="6">
      <t>ダイガク</t>
    </rPh>
    <rPh sb="6" eb="8">
      <t>チイキ</t>
    </rPh>
    <rPh sb="8" eb="10">
      <t>ケイザイ</t>
    </rPh>
    <rPh sb="10" eb="12">
      <t>シヒョウ</t>
    </rPh>
    <rPh sb="12" eb="15">
      <t>ケンキュウカイ</t>
    </rPh>
    <phoneticPr fontId="1"/>
  </si>
  <si>
    <t>民間総資本形成</t>
    <rPh sb="0" eb="2">
      <t>ミンカン</t>
    </rPh>
    <rPh sb="2" eb="3">
      <t>ソウ</t>
    </rPh>
    <rPh sb="3" eb="5">
      <t>シホン</t>
    </rPh>
    <rPh sb="5" eb="7">
      <t>ケイセイ</t>
    </rPh>
    <phoneticPr fontId="17"/>
  </si>
  <si>
    <t>公的総資本形成</t>
    <rPh sb="0" eb="2">
      <t>コウテキ</t>
    </rPh>
    <rPh sb="2" eb="3">
      <t>ソウ</t>
    </rPh>
    <rPh sb="3" eb="5">
      <t>シホン</t>
    </rPh>
    <rPh sb="5" eb="7">
      <t>ケイセイ</t>
    </rPh>
    <phoneticPr fontId="17"/>
  </si>
  <si>
    <t>（単位：百万円）</t>
    <rPh sb="1" eb="3">
      <t>タンイ</t>
    </rPh>
    <rPh sb="4" eb="5">
      <t>ヒャク</t>
    </rPh>
    <rPh sb="5" eb="7">
      <t>マンエン</t>
    </rPh>
    <phoneticPr fontId="17"/>
  </si>
  <si>
    <t>区分</t>
    <rPh sb="0" eb="2">
      <t>クブン</t>
    </rPh>
    <phoneticPr fontId="17"/>
  </si>
  <si>
    <t>市町内総生産（支出側）</t>
    <rPh sb="0" eb="3">
      <t>シチョウナイ</t>
    </rPh>
    <rPh sb="3" eb="4">
      <t>ソウ</t>
    </rPh>
    <rPh sb="4" eb="6">
      <t>セイサン</t>
    </rPh>
    <rPh sb="7" eb="9">
      <t>シシュツ</t>
    </rPh>
    <rPh sb="9" eb="10">
      <t>ガワ</t>
    </rPh>
    <phoneticPr fontId="17"/>
  </si>
  <si>
    <t>民間消費支出</t>
    <rPh sb="0" eb="2">
      <t>ミンカン</t>
    </rPh>
    <rPh sb="2" eb="4">
      <t>ショウヒ</t>
    </rPh>
    <rPh sb="4" eb="6">
      <t>シシュツ</t>
    </rPh>
    <phoneticPr fontId="17"/>
  </si>
  <si>
    <t>政府消費支出</t>
    <rPh sb="0" eb="2">
      <t>セイフ</t>
    </rPh>
    <rPh sb="2" eb="4">
      <t>ショウヒ</t>
    </rPh>
    <rPh sb="4" eb="6">
      <t>シシュツ</t>
    </rPh>
    <phoneticPr fontId="17"/>
  </si>
  <si>
    <t>市町内需要計</t>
    <rPh sb="0" eb="3">
      <t>シチョウナイ</t>
    </rPh>
    <rPh sb="3" eb="5">
      <t>ジュヨウ</t>
    </rPh>
    <rPh sb="5" eb="6">
      <t>ケイ</t>
    </rPh>
    <phoneticPr fontId="17"/>
  </si>
  <si>
    <t>純移出入</t>
    <rPh sb="0" eb="1">
      <t>ジュン</t>
    </rPh>
    <rPh sb="1" eb="3">
      <t>イシュツ</t>
    </rPh>
    <rPh sb="3" eb="4">
      <t>ニュウ</t>
    </rPh>
    <phoneticPr fontId="17"/>
  </si>
  <si>
    <t>地域名</t>
    <rPh sb="0" eb="2">
      <t>チイキ</t>
    </rPh>
    <rPh sb="2" eb="3">
      <t>メイ</t>
    </rPh>
    <phoneticPr fontId="17"/>
  </si>
  <si>
    <t>民間住宅</t>
    <rPh sb="0" eb="2">
      <t>ミンカン</t>
    </rPh>
    <rPh sb="2" eb="4">
      <t>ジュウタク</t>
    </rPh>
    <phoneticPr fontId="17"/>
  </si>
  <si>
    <t>民間企業設備</t>
    <rPh sb="0" eb="2">
      <t>ミンカン</t>
    </rPh>
    <rPh sb="2" eb="4">
      <t>キギョウ</t>
    </rPh>
    <rPh sb="4" eb="6">
      <t>セツビ</t>
    </rPh>
    <phoneticPr fontId="17"/>
  </si>
  <si>
    <t>民間在庫品増加</t>
    <rPh sb="0" eb="2">
      <t>ミンカン</t>
    </rPh>
    <rPh sb="2" eb="5">
      <t>ザイコヒン</t>
    </rPh>
    <rPh sb="5" eb="7">
      <t>ゾウカ</t>
    </rPh>
    <phoneticPr fontId="17"/>
  </si>
  <si>
    <t>移輸出</t>
    <rPh sb="0" eb="1">
      <t>イ</t>
    </rPh>
    <rPh sb="1" eb="3">
      <t>ユシュツ</t>
    </rPh>
    <phoneticPr fontId="17"/>
  </si>
  <si>
    <t>移輸入</t>
    <rPh sb="0" eb="1">
      <t>イ</t>
    </rPh>
    <rPh sb="1" eb="3">
      <t>ユニュウ</t>
    </rPh>
    <phoneticPr fontId="17"/>
  </si>
  <si>
    <t>統計上の不突合</t>
    <rPh sb="0" eb="2">
      <t>トウケイ</t>
    </rPh>
    <rPh sb="2" eb="3">
      <t>ウエ</t>
    </rPh>
    <rPh sb="4" eb="5">
      <t>フ</t>
    </rPh>
    <rPh sb="5" eb="6">
      <t>トツ</t>
    </rPh>
    <rPh sb="6" eb="7">
      <t>ゴウ</t>
    </rPh>
    <phoneticPr fontId="17"/>
  </si>
  <si>
    <t>兵庫県</t>
  </si>
  <si>
    <t>神戸市</t>
  </si>
  <si>
    <t>阪神南地域</t>
    <rPh sb="0" eb="2">
      <t>ハンシン</t>
    </rPh>
    <rPh sb="2" eb="3">
      <t>ミナミ</t>
    </rPh>
    <rPh sb="3" eb="5">
      <t>チイキ</t>
    </rPh>
    <phoneticPr fontId="2"/>
  </si>
  <si>
    <t>阪神北地域</t>
    <rPh sb="0" eb="2">
      <t>ハンシン</t>
    </rPh>
    <rPh sb="2" eb="3">
      <t>キタ</t>
    </rPh>
    <rPh sb="3" eb="5">
      <t>チイキ</t>
    </rPh>
    <phoneticPr fontId="2"/>
  </si>
  <si>
    <t>東播磨地域</t>
  </si>
  <si>
    <t>北播磨地域</t>
    <rPh sb="0" eb="1">
      <t>キタ</t>
    </rPh>
    <rPh sb="1" eb="3">
      <t>ハリマ</t>
    </rPh>
    <rPh sb="3" eb="5">
      <t>チイキ</t>
    </rPh>
    <phoneticPr fontId="2"/>
  </si>
  <si>
    <t>中播磨地域</t>
    <rPh sb="0" eb="1">
      <t>ナカ</t>
    </rPh>
    <phoneticPr fontId="2"/>
  </si>
  <si>
    <t>西播磨地域</t>
    <rPh sb="0" eb="1">
      <t>ニシ</t>
    </rPh>
    <rPh sb="1" eb="3">
      <t>ハリマ</t>
    </rPh>
    <rPh sb="3" eb="5">
      <t>チイキ</t>
    </rPh>
    <phoneticPr fontId="2"/>
  </si>
  <si>
    <t>但馬地域</t>
  </si>
  <si>
    <t>丹波地域</t>
  </si>
  <si>
    <t>淡路地域</t>
  </si>
  <si>
    <t>表4 　　平成30年度／平成29年度市町内総生産（支出側名目：平成23年基準）増減率</t>
    <rPh sb="0" eb="1">
      <t>ヒョウ</t>
    </rPh>
    <rPh sb="5" eb="7">
      <t>ヘイセイ</t>
    </rPh>
    <rPh sb="9" eb="11">
      <t>ネンド</t>
    </rPh>
    <rPh sb="12" eb="14">
      <t>ヘイセイ</t>
    </rPh>
    <rPh sb="16" eb="18">
      <t>ネンド</t>
    </rPh>
    <rPh sb="18" eb="21">
      <t>シチョウナイ</t>
    </rPh>
    <rPh sb="21" eb="24">
      <t>ソウセイサン</t>
    </rPh>
    <rPh sb="25" eb="27">
      <t>シシュツ</t>
    </rPh>
    <rPh sb="27" eb="28">
      <t>ガワ</t>
    </rPh>
    <rPh sb="28" eb="30">
      <t>メイモク</t>
    </rPh>
    <rPh sb="31" eb="33">
      <t>ヘイセイ</t>
    </rPh>
    <rPh sb="35" eb="36">
      <t>ネン</t>
    </rPh>
    <rPh sb="36" eb="38">
      <t>キジュン</t>
    </rPh>
    <rPh sb="39" eb="41">
      <t>ゾウゲン</t>
    </rPh>
    <rPh sb="41" eb="42">
      <t>リツ</t>
    </rPh>
    <phoneticPr fontId="17"/>
  </si>
  <si>
    <t>（単位：百万円)</t>
    <rPh sb="1" eb="3">
      <t>タンイ</t>
    </rPh>
    <rPh sb="4" eb="5">
      <t>ヒャク</t>
    </rPh>
    <rPh sb="5" eb="7">
      <t>マンエン</t>
    </rPh>
    <phoneticPr fontId="17"/>
  </si>
  <si>
    <t>(単位：％）</t>
    <rPh sb="1" eb="3">
      <t>タンイ</t>
    </rPh>
    <phoneticPr fontId="17"/>
  </si>
  <si>
    <t xml:space="preserve">年度    </t>
    <rPh sb="0" eb="2">
      <t>ネンド</t>
    </rPh>
    <phoneticPr fontId="2"/>
  </si>
  <si>
    <t>平成12年度</t>
    <rPh sb="0" eb="2">
      <t>ヘイセイ</t>
    </rPh>
    <rPh sb="4" eb="6">
      <t>ネンド</t>
    </rPh>
    <phoneticPr fontId="2"/>
  </si>
  <si>
    <t>平成13年度</t>
    <rPh sb="0" eb="2">
      <t>ヘイセイ</t>
    </rPh>
    <rPh sb="4" eb="6">
      <t>ネンド</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</si>
  <si>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</si>
  <si>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</si>
  <si>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</si>
  <si>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</si>
  <si>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平成18年度</t>
    <rPh sb="0" eb="2">
      <t>ヘイセイ</t>
    </rPh>
    <rPh sb="4" eb="6">
      <t>ネンド</t>
    </rPh>
    <phoneticPr fontId="2"/>
  </si>
  <si>
    <t>平成19年度</t>
    <rPh sb="0" eb="2">
      <t>ヘイセイ</t>
    </rPh>
    <rPh sb="4" eb="6">
      <t>ネンド</t>
    </rPh>
    <phoneticPr fontId="2"/>
  </si>
  <si>
    <t>平成20年度</t>
    <rPh sb="0" eb="2">
      <t>ヘイセイ</t>
    </rPh>
    <rPh sb="4" eb="6">
      <t>ネンド</t>
    </rPh>
    <phoneticPr fontId="17"/>
  </si>
  <si>
    <t>平成21年度</t>
    <rPh sb="0" eb="2">
      <t>ヘイセイ</t>
    </rPh>
    <rPh sb="4" eb="6">
      <t>ネンド</t>
    </rPh>
    <phoneticPr fontId="17"/>
  </si>
  <si>
    <t>平成22年度</t>
    <rPh sb="0" eb="2">
      <t>ヘイセイ</t>
    </rPh>
    <rPh sb="4" eb="6">
      <t>ネンド</t>
    </rPh>
    <phoneticPr fontId="17"/>
  </si>
  <si>
    <t>平成23年度</t>
    <rPh sb="0" eb="2">
      <t>ヘイセイ</t>
    </rPh>
    <rPh sb="4" eb="6">
      <t>ネンド</t>
    </rPh>
    <phoneticPr fontId="17"/>
  </si>
  <si>
    <t>平成24年度</t>
    <rPh sb="0" eb="2">
      <t>ヘイセイ</t>
    </rPh>
    <rPh sb="4" eb="6">
      <t>ネンド</t>
    </rPh>
    <phoneticPr fontId="17"/>
  </si>
  <si>
    <t>平成25年度</t>
    <rPh sb="0" eb="2">
      <t>ヘイセイ</t>
    </rPh>
    <rPh sb="4" eb="6">
      <t>ネンド</t>
    </rPh>
    <phoneticPr fontId="17"/>
  </si>
  <si>
    <t>平成26年度</t>
    <rPh sb="0" eb="2">
      <t>ヘイセイ</t>
    </rPh>
    <rPh sb="4" eb="6">
      <t>ネンド</t>
    </rPh>
    <phoneticPr fontId="17"/>
  </si>
  <si>
    <t>平成27年度</t>
    <rPh sb="0" eb="2">
      <t>ヘイセイ</t>
    </rPh>
    <rPh sb="4" eb="6">
      <t>ネンド</t>
    </rPh>
    <phoneticPr fontId="17"/>
  </si>
  <si>
    <t>平成28年度</t>
    <rPh sb="0" eb="2">
      <t>ヘイセイ</t>
    </rPh>
    <rPh sb="4" eb="6">
      <t>ネンド</t>
    </rPh>
    <phoneticPr fontId="17"/>
  </si>
  <si>
    <t>平成29年度</t>
    <rPh sb="0" eb="2">
      <t>ヘイセイ</t>
    </rPh>
    <rPh sb="4" eb="6">
      <t>ネンド</t>
    </rPh>
    <phoneticPr fontId="17"/>
  </si>
  <si>
    <t>平成30年度</t>
    <rPh sb="0" eb="2">
      <t>ヘイセイ</t>
    </rPh>
    <rPh sb="4" eb="6">
      <t>ネンド</t>
    </rPh>
    <phoneticPr fontId="17"/>
  </si>
  <si>
    <t>速報</t>
    <rPh sb="0" eb="2">
      <t>ソクホウ</t>
    </rPh>
    <phoneticPr fontId="17"/>
  </si>
  <si>
    <t>見通し</t>
    <rPh sb="0" eb="2">
      <t>ミトオ</t>
    </rPh>
    <phoneticPr fontId="17"/>
  </si>
  <si>
    <t>年度</t>
    <rPh sb="0" eb="2">
      <t>ネンド</t>
    </rPh>
    <phoneticPr fontId="17"/>
  </si>
  <si>
    <t>（単位：億円）</t>
    <rPh sb="1" eb="3">
      <t>タンイ</t>
    </rPh>
    <rPh sb="4" eb="6">
      <t>オクエン</t>
    </rPh>
    <phoneticPr fontId="21"/>
  </si>
  <si>
    <t>項　目</t>
    <rPh sb="0" eb="1">
      <t>コウ</t>
    </rPh>
    <rPh sb="2" eb="3">
      <t>メ</t>
    </rPh>
    <phoneticPr fontId="17"/>
  </si>
  <si>
    <t>平成26年度</t>
    <rPh sb="0" eb="2">
      <t>ヘイセイ</t>
    </rPh>
    <rPh sb="4" eb="6">
      <t>ネンド</t>
    </rPh>
    <phoneticPr fontId="21"/>
  </si>
  <si>
    <t>平成27年度</t>
    <rPh sb="0" eb="2">
      <t>ヘイセイ</t>
    </rPh>
    <rPh sb="4" eb="6">
      <t>ネンド</t>
    </rPh>
    <phoneticPr fontId="21"/>
  </si>
  <si>
    <t>平成28年度</t>
    <rPh sb="0" eb="2">
      <t>ヘイセイ</t>
    </rPh>
    <rPh sb="4" eb="6">
      <t>ネンド</t>
    </rPh>
    <phoneticPr fontId="21"/>
  </si>
  <si>
    <t>平成29年度</t>
    <rPh sb="0" eb="2">
      <t>ヘイセイ</t>
    </rPh>
    <rPh sb="4" eb="6">
      <t>ネンド</t>
    </rPh>
    <phoneticPr fontId="21"/>
  </si>
  <si>
    <t>平成30年度</t>
    <rPh sb="0" eb="2">
      <t>ヘイセイ</t>
    </rPh>
    <rPh sb="4" eb="6">
      <t>ネンド</t>
    </rPh>
    <phoneticPr fontId="21"/>
  </si>
  <si>
    <t>2014年度</t>
    <rPh sb="4" eb="6">
      <t>ネンド</t>
    </rPh>
    <phoneticPr fontId="21"/>
  </si>
  <si>
    <t>2015年度</t>
    <rPh sb="4" eb="6">
      <t>ネンド</t>
    </rPh>
    <phoneticPr fontId="21"/>
  </si>
  <si>
    <t>2016年度</t>
    <rPh sb="4" eb="6">
      <t>ネンド</t>
    </rPh>
    <phoneticPr fontId="21"/>
  </si>
  <si>
    <t>2017年度</t>
    <rPh sb="4" eb="6">
      <t>ネンド</t>
    </rPh>
    <phoneticPr fontId="21"/>
  </si>
  <si>
    <t>2018年度</t>
    <rPh sb="4" eb="6">
      <t>ネンド</t>
    </rPh>
    <phoneticPr fontId="21"/>
  </si>
  <si>
    <t>全　国</t>
    <rPh sb="0" eb="1">
      <t>ゼン</t>
    </rPh>
    <rPh sb="2" eb="3">
      <t>クニ</t>
    </rPh>
    <phoneticPr fontId="21"/>
  </si>
  <si>
    <t>名目GDP</t>
    <rPh sb="0" eb="2">
      <t>メイモク</t>
    </rPh>
    <phoneticPr fontId="21"/>
  </si>
  <si>
    <t>実質GDP</t>
    <rPh sb="0" eb="2">
      <t>ジッシツ</t>
    </rPh>
    <phoneticPr fontId="21"/>
  </si>
  <si>
    <t>兵庫県</t>
    <rPh sb="0" eb="3">
      <t>ヒョウゴケン</t>
    </rPh>
    <phoneticPr fontId="21"/>
  </si>
  <si>
    <t>　</t>
  </si>
  <si>
    <t>10億円</t>
    <rPh sb="2" eb="4">
      <t>オクエン</t>
    </rPh>
    <phoneticPr fontId="17"/>
  </si>
  <si>
    <t>国名目</t>
    <rPh sb="0" eb="1">
      <t>クニ</t>
    </rPh>
    <rPh sb="1" eb="3">
      <t>メイモク</t>
    </rPh>
    <phoneticPr fontId="17"/>
  </si>
  <si>
    <t>確報</t>
    <rPh sb="0" eb="2">
      <t>カクホウ</t>
    </rPh>
    <phoneticPr fontId="17"/>
  </si>
  <si>
    <t>国実質連鎖</t>
    <rPh sb="0" eb="1">
      <t>クニ</t>
    </rPh>
    <rPh sb="1" eb="3">
      <t>ジッシツ</t>
    </rPh>
    <rPh sb="3" eb="5">
      <t>レンサ</t>
    </rPh>
    <phoneticPr fontId="17"/>
  </si>
  <si>
    <t>百万円</t>
    <rPh sb="0" eb="1">
      <t>ヒャク</t>
    </rPh>
    <rPh sb="1" eb="3">
      <t>マンエン</t>
    </rPh>
    <phoneticPr fontId="17"/>
  </si>
  <si>
    <t>県名目</t>
    <rPh sb="0" eb="1">
      <t>ケン</t>
    </rPh>
    <rPh sb="1" eb="3">
      <t>メイモク</t>
    </rPh>
    <phoneticPr fontId="17"/>
  </si>
  <si>
    <t>県実質連鎖</t>
    <rPh sb="0" eb="1">
      <t>ケン</t>
    </rPh>
    <rPh sb="1" eb="3">
      <t>ジッシツ</t>
    </rPh>
    <rPh sb="3" eb="5">
      <t>レンサ</t>
    </rPh>
    <phoneticPr fontId="17"/>
  </si>
  <si>
    <t>市町名</t>
  </si>
  <si>
    <t>阪神南地域</t>
  </si>
  <si>
    <t>尼崎市</t>
  </si>
  <si>
    <t>西宮市</t>
  </si>
  <si>
    <t>芦屋市</t>
  </si>
  <si>
    <t>阪神北地域</t>
  </si>
  <si>
    <t>伊丹市</t>
  </si>
  <si>
    <t>宝塚市</t>
  </si>
  <si>
    <t>川西市</t>
  </si>
  <si>
    <t>三田市</t>
  </si>
  <si>
    <t>猪名川町</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</si>
  <si>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</si>
  <si>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</si>
  <si>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</si>
  <si>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</si>
  <si>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</si>
  <si>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</si>
  <si>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</si>
  <si>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</si>
  <si>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</si>
  <si>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</si>
  <si>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</si>
  <si>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</si>
  <si>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</si>
  <si>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</si>
  <si>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</si>
  <si>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</si>
  <si>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　　　　兵庫県内の地域別ＧＲＰ（支出側）の</t>
    <rPh sb="4" eb="7">
      <t>ヒョウゴケン</t>
    </rPh>
    <rPh sb="7" eb="8">
      <t>ナイ</t>
    </rPh>
    <rPh sb="9" eb="11">
      <t>チイキ</t>
    </rPh>
    <rPh sb="11" eb="12">
      <t>ベツ</t>
    </rPh>
    <rPh sb="16" eb="18">
      <t>シシュツ</t>
    </rPh>
    <rPh sb="18" eb="19">
      <t>ガワ</t>
    </rPh>
    <phoneticPr fontId="2"/>
  </si>
  <si>
    <t>地域別経済動向指標公表予定</t>
    <rPh sb="0" eb="2">
      <t>チイキ</t>
    </rPh>
    <rPh sb="2" eb="3">
      <t>ベツ</t>
    </rPh>
    <rPh sb="3" eb="5">
      <t>ケイザイ</t>
    </rPh>
    <rPh sb="5" eb="7">
      <t>ドウコウ</t>
    </rPh>
    <rPh sb="7" eb="9">
      <t>シヒョウ</t>
    </rPh>
    <rPh sb="9" eb="11">
      <t>コウヒョウ</t>
    </rPh>
    <rPh sb="11" eb="13">
      <t>ヨテイ</t>
    </rPh>
    <phoneticPr fontId="2"/>
  </si>
  <si>
    <t xml:space="preserve">                                      (  TEL    078-731-4416 )</t>
  </si>
  <si>
    <t>神戸女子大学教授　　小沢　康英</t>
    <phoneticPr fontId="1"/>
  </si>
  <si>
    <t>地　域　別　経　済　動　向　指　標</t>
    <rPh sb="0" eb="1">
      <t>チ</t>
    </rPh>
    <rPh sb="2" eb="3">
      <t>イキ</t>
    </rPh>
    <rPh sb="4" eb="5">
      <t>ベツ</t>
    </rPh>
    <rPh sb="6" eb="7">
      <t>ヘ</t>
    </rPh>
    <rPh sb="8" eb="9">
      <t>スミ</t>
    </rPh>
    <rPh sb="10" eb="11">
      <t>ドウ</t>
    </rPh>
    <rPh sb="12" eb="13">
      <t>ムカイ</t>
    </rPh>
    <rPh sb="14" eb="15">
      <t>ユビ</t>
    </rPh>
    <rPh sb="16" eb="17">
      <t>シルベ</t>
    </rPh>
    <phoneticPr fontId="1"/>
  </si>
  <si>
    <t>表5　　平成31年度／平成30年度市町内総生産（支出側名目：平成23年基準）増減率</t>
    <rPh sb="0" eb="1">
      <t>ヒョウ</t>
    </rPh>
    <rPh sb="4" eb="6">
      <t>ヘイセイ</t>
    </rPh>
    <rPh sb="8" eb="10">
      <t>ネンド</t>
    </rPh>
    <rPh sb="11" eb="13">
      <t>ヘイセイ</t>
    </rPh>
    <rPh sb="15" eb="17">
      <t>ネンド</t>
    </rPh>
    <rPh sb="17" eb="20">
      <t>シチョウナイ</t>
    </rPh>
    <rPh sb="20" eb="23">
      <t>ソウセイサン</t>
    </rPh>
    <rPh sb="24" eb="26">
      <t>シシュツ</t>
    </rPh>
    <rPh sb="26" eb="27">
      <t>ガワ</t>
    </rPh>
    <rPh sb="27" eb="29">
      <t>メイモク</t>
    </rPh>
    <rPh sb="30" eb="32">
      <t>ヘイセイ</t>
    </rPh>
    <rPh sb="34" eb="35">
      <t>ネン</t>
    </rPh>
    <rPh sb="35" eb="37">
      <t>キジュン</t>
    </rPh>
    <rPh sb="38" eb="40">
      <t>ゾウゲン</t>
    </rPh>
    <rPh sb="40" eb="41">
      <t>リツ</t>
    </rPh>
    <phoneticPr fontId="17"/>
  </si>
  <si>
    <t>2019年度</t>
    <rPh sb="4" eb="6">
      <t>ネンド</t>
    </rPh>
    <phoneticPr fontId="21"/>
  </si>
  <si>
    <t>参考表1　市町内需要額（民間・公的）推計資料</t>
    <rPh sb="0" eb="2">
      <t>サンコウ</t>
    </rPh>
    <rPh sb="2" eb="3">
      <t>ヒョウ</t>
    </rPh>
    <rPh sb="5" eb="8">
      <t>シチョウナイ</t>
    </rPh>
    <rPh sb="8" eb="11">
      <t>ジュヨウガク</t>
    </rPh>
    <rPh sb="12" eb="14">
      <t>ミンカン</t>
    </rPh>
    <rPh sb="15" eb="17">
      <t>コウテキ</t>
    </rPh>
    <rPh sb="18" eb="20">
      <t>スイケイ</t>
    </rPh>
    <rPh sb="20" eb="22">
      <t>シリョウ</t>
    </rPh>
    <phoneticPr fontId="17"/>
  </si>
  <si>
    <t>参考表2　  推計に利用した主なデータ</t>
    <rPh sb="0" eb="2">
      <t>サンコウ</t>
    </rPh>
    <rPh sb="2" eb="3">
      <t>ヒョウ</t>
    </rPh>
    <rPh sb="7" eb="9">
      <t>スイケイ</t>
    </rPh>
    <rPh sb="10" eb="12">
      <t>リヨウ</t>
    </rPh>
    <rPh sb="14" eb="15">
      <t>オモ</t>
    </rPh>
    <phoneticPr fontId="17"/>
  </si>
  <si>
    <t>項目</t>
    <rPh sb="0" eb="2">
      <t>コウモク</t>
    </rPh>
    <phoneticPr fontId="17"/>
  </si>
  <si>
    <t>資料</t>
    <rPh sb="0" eb="2">
      <t>シリョウ</t>
    </rPh>
    <phoneticPr fontId="17"/>
  </si>
  <si>
    <t>出所</t>
    <rPh sb="0" eb="2">
      <t>シュッショ</t>
    </rPh>
    <phoneticPr fontId="17"/>
  </si>
  <si>
    <t>備考</t>
    <rPh sb="0" eb="2">
      <t>ビコウ</t>
    </rPh>
    <phoneticPr fontId="17"/>
  </si>
  <si>
    <t>家計最終消費支出</t>
    <rPh sb="0" eb="2">
      <t>カケイ</t>
    </rPh>
    <rPh sb="2" eb="4">
      <t>サイシュウ</t>
    </rPh>
    <rPh sb="4" eb="6">
      <t>ショウヒ</t>
    </rPh>
    <rPh sb="6" eb="8">
      <t>シシュツ</t>
    </rPh>
    <phoneticPr fontId="17"/>
  </si>
  <si>
    <t>世帯当たり消費支出</t>
    <rPh sb="0" eb="2">
      <t>セタイ</t>
    </rPh>
    <rPh sb="2" eb="3">
      <t>ア</t>
    </rPh>
    <rPh sb="5" eb="7">
      <t>ショウヒ</t>
    </rPh>
    <rPh sb="7" eb="9">
      <t>シシュツ</t>
    </rPh>
    <phoneticPr fontId="17"/>
  </si>
  <si>
    <t>世帯数</t>
    <rPh sb="0" eb="3">
      <t>セタイスウ</t>
    </rPh>
    <phoneticPr fontId="17"/>
  </si>
  <si>
    <t>全国消費実態調査</t>
    <rPh sb="0" eb="2">
      <t>ゼンコク</t>
    </rPh>
    <rPh sb="2" eb="4">
      <t>ショウヒ</t>
    </rPh>
    <rPh sb="4" eb="6">
      <t>ジッタイ</t>
    </rPh>
    <rPh sb="6" eb="8">
      <t>チョウサ</t>
    </rPh>
    <phoneticPr fontId="17"/>
  </si>
  <si>
    <t>国勢調査・県推計人口</t>
    <rPh sb="0" eb="2">
      <t>コクセイ</t>
    </rPh>
    <rPh sb="2" eb="4">
      <t>チョウサ</t>
    </rPh>
    <rPh sb="5" eb="6">
      <t>ケン</t>
    </rPh>
    <rPh sb="6" eb="8">
      <t>スイケイ</t>
    </rPh>
    <rPh sb="8" eb="10">
      <t>ジンコウ</t>
    </rPh>
    <phoneticPr fontId="17"/>
  </si>
  <si>
    <t>消費支出</t>
    <rPh sb="0" eb="2">
      <t>ショウヒ</t>
    </rPh>
    <rPh sb="2" eb="4">
      <t>シシュツ</t>
    </rPh>
    <phoneticPr fontId="17"/>
  </si>
  <si>
    <t>平成22年12月</t>
    <rPh sb="0" eb="2">
      <t>ヘイセイ</t>
    </rPh>
    <rPh sb="4" eb="5">
      <t>ネン</t>
    </rPh>
    <rPh sb="7" eb="8">
      <t>ガツ</t>
    </rPh>
    <phoneticPr fontId="17"/>
  </si>
  <si>
    <t>家計調査（神戸市・近畿）</t>
    <rPh sb="0" eb="2">
      <t>カケイ</t>
    </rPh>
    <rPh sb="2" eb="4">
      <t>チョウサ</t>
    </rPh>
    <rPh sb="5" eb="8">
      <t>コウベシ</t>
    </rPh>
    <rPh sb="9" eb="11">
      <t>キンキ</t>
    </rPh>
    <phoneticPr fontId="17"/>
  </si>
  <si>
    <t>総務省</t>
    <rPh sb="0" eb="3">
      <t>ソウムショウ</t>
    </rPh>
    <phoneticPr fontId="17"/>
  </si>
  <si>
    <t>世帯</t>
    <rPh sb="0" eb="2">
      <t>セタイ</t>
    </rPh>
    <phoneticPr fontId="17"/>
  </si>
  <si>
    <t>今回改定</t>
    <rPh sb="0" eb="2">
      <t>コンカイ</t>
    </rPh>
    <rPh sb="2" eb="4">
      <t>カイテイ</t>
    </rPh>
    <phoneticPr fontId="17"/>
  </si>
  <si>
    <t>統計課</t>
    <rPh sb="0" eb="2">
      <t>トウケイ</t>
    </rPh>
    <rPh sb="2" eb="3">
      <t>カ</t>
    </rPh>
    <phoneticPr fontId="17"/>
  </si>
  <si>
    <t>政府最終消費支出</t>
    <rPh sb="0" eb="2">
      <t>セイフ</t>
    </rPh>
    <rPh sb="2" eb="4">
      <t>サイシュウ</t>
    </rPh>
    <rPh sb="4" eb="6">
      <t>ショウヒ</t>
    </rPh>
    <rPh sb="6" eb="8">
      <t>シシュツ</t>
    </rPh>
    <phoneticPr fontId="17"/>
  </si>
  <si>
    <t>人件費</t>
    <rPh sb="0" eb="3">
      <t>ジンケンヒ</t>
    </rPh>
    <phoneticPr fontId="17"/>
  </si>
  <si>
    <t>物件費</t>
    <rPh sb="0" eb="2">
      <t>ブッケン</t>
    </rPh>
    <rPh sb="2" eb="3">
      <t>ヒ</t>
    </rPh>
    <phoneticPr fontId="17"/>
  </si>
  <si>
    <t>兵庫県市町振興課調べ</t>
    <rPh sb="0" eb="2">
      <t>ヒョウゴ</t>
    </rPh>
    <rPh sb="2" eb="3">
      <t>ケン</t>
    </rPh>
    <rPh sb="3" eb="5">
      <t>シチョウ</t>
    </rPh>
    <rPh sb="5" eb="7">
      <t>シンコウ</t>
    </rPh>
    <rPh sb="7" eb="8">
      <t>カ</t>
    </rPh>
    <rPh sb="8" eb="9">
      <t>シラ</t>
    </rPh>
    <phoneticPr fontId="17"/>
  </si>
  <si>
    <t>人件費・物件費・維持補修費</t>
    <rPh sb="0" eb="3">
      <t>ジンケンヒ</t>
    </rPh>
    <rPh sb="4" eb="6">
      <t>ブッケン</t>
    </rPh>
    <rPh sb="6" eb="7">
      <t>ヒ</t>
    </rPh>
    <rPh sb="8" eb="10">
      <t>イジ</t>
    </rPh>
    <rPh sb="10" eb="13">
      <t>ホシュウヒ</t>
    </rPh>
    <phoneticPr fontId="17"/>
  </si>
  <si>
    <t>市町振興課</t>
    <rPh sb="0" eb="2">
      <t>シチョウ</t>
    </rPh>
    <rPh sb="2" eb="4">
      <t>シンコウ</t>
    </rPh>
    <rPh sb="4" eb="5">
      <t>カ</t>
    </rPh>
    <phoneticPr fontId="17"/>
  </si>
  <si>
    <t>H21年度～</t>
    <rPh sb="3" eb="5">
      <t>ネンド</t>
    </rPh>
    <phoneticPr fontId="17"/>
  </si>
  <si>
    <t>維持補修費</t>
    <rPh sb="0" eb="2">
      <t>イジ</t>
    </rPh>
    <rPh sb="2" eb="4">
      <t>ホシュウ</t>
    </rPh>
    <rPh sb="4" eb="5">
      <t>ヒ</t>
    </rPh>
    <phoneticPr fontId="17"/>
  </si>
  <si>
    <t>兵庫県市町振興課調べ（決算額・予算額直接照会）</t>
    <rPh sb="0" eb="2">
      <t>ヒョウゴ</t>
    </rPh>
    <rPh sb="2" eb="3">
      <t>ケン</t>
    </rPh>
    <rPh sb="3" eb="5">
      <t>シチョウ</t>
    </rPh>
    <rPh sb="5" eb="7">
      <t>シンコウ</t>
    </rPh>
    <rPh sb="7" eb="8">
      <t>カ</t>
    </rPh>
    <rPh sb="8" eb="9">
      <t>シラ</t>
    </rPh>
    <rPh sb="11" eb="14">
      <t>ケッサンガク</t>
    </rPh>
    <rPh sb="15" eb="18">
      <t>ヨサンガク</t>
    </rPh>
    <rPh sb="18" eb="20">
      <t>チョクセツ</t>
    </rPh>
    <rPh sb="20" eb="22">
      <t>ショウカイ</t>
    </rPh>
    <phoneticPr fontId="17"/>
  </si>
  <si>
    <t>住宅投資</t>
    <rPh sb="0" eb="2">
      <t>ジュウタク</t>
    </rPh>
    <rPh sb="2" eb="4">
      <t>トウシ</t>
    </rPh>
    <phoneticPr fontId="17"/>
  </si>
  <si>
    <t>新設住宅着工戸数</t>
    <rPh sb="0" eb="2">
      <t>シンセツ</t>
    </rPh>
    <rPh sb="2" eb="4">
      <t>ジュウタク</t>
    </rPh>
    <rPh sb="4" eb="6">
      <t>チャッコウ</t>
    </rPh>
    <rPh sb="6" eb="8">
      <t>コスウ</t>
    </rPh>
    <phoneticPr fontId="17"/>
  </si>
  <si>
    <t>兵庫県都市政策課調べ</t>
    <rPh sb="0" eb="3">
      <t>ヒョウゴケン</t>
    </rPh>
    <rPh sb="3" eb="5">
      <t>トシ</t>
    </rPh>
    <rPh sb="5" eb="7">
      <t>セイサク</t>
    </rPh>
    <rPh sb="7" eb="8">
      <t>カ</t>
    </rPh>
    <rPh sb="8" eb="9">
      <t>シラ</t>
    </rPh>
    <phoneticPr fontId="17"/>
  </si>
  <si>
    <t>兵庫県住宅政策課調べ</t>
    <rPh sb="0" eb="3">
      <t>ヒョウゴケン</t>
    </rPh>
    <rPh sb="3" eb="5">
      <t>ジュウタク</t>
    </rPh>
    <rPh sb="5" eb="7">
      <t>セイサク</t>
    </rPh>
    <rPh sb="7" eb="8">
      <t>カ</t>
    </rPh>
    <rPh sb="8" eb="9">
      <t>シラ</t>
    </rPh>
    <phoneticPr fontId="17"/>
  </si>
  <si>
    <t>住宅政策課</t>
    <rPh sb="0" eb="2">
      <t>ジュウタク</t>
    </rPh>
    <rPh sb="2" eb="4">
      <t>セイサク</t>
    </rPh>
    <rPh sb="4" eb="5">
      <t>カ</t>
    </rPh>
    <phoneticPr fontId="17"/>
  </si>
  <si>
    <t>設備投資（製造業）</t>
    <rPh sb="0" eb="2">
      <t>セツビ</t>
    </rPh>
    <rPh sb="2" eb="4">
      <t>トウシ</t>
    </rPh>
    <rPh sb="5" eb="8">
      <t>セイゾウギョウ</t>
    </rPh>
    <phoneticPr fontId="17"/>
  </si>
  <si>
    <t>有形固定資産投資総額</t>
    <rPh sb="0" eb="2">
      <t>ユウケイ</t>
    </rPh>
    <rPh sb="2" eb="4">
      <t>コテイ</t>
    </rPh>
    <rPh sb="4" eb="6">
      <t>シサン</t>
    </rPh>
    <rPh sb="6" eb="8">
      <t>トウシ</t>
    </rPh>
    <rPh sb="8" eb="10">
      <t>ソウガク</t>
    </rPh>
    <phoneticPr fontId="17"/>
  </si>
  <si>
    <t>工業統計</t>
    <rPh sb="0" eb="2">
      <t>コウギョウ</t>
    </rPh>
    <rPh sb="2" eb="4">
      <t>トウケイ</t>
    </rPh>
    <phoneticPr fontId="17"/>
  </si>
  <si>
    <t>設備投資（非製造業）</t>
    <rPh sb="0" eb="2">
      <t>セツビ</t>
    </rPh>
    <rPh sb="2" eb="4">
      <t>トウシ</t>
    </rPh>
    <rPh sb="5" eb="6">
      <t>ヒ</t>
    </rPh>
    <rPh sb="6" eb="9">
      <t>セイゾウギョウ</t>
    </rPh>
    <phoneticPr fontId="17"/>
  </si>
  <si>
    <t>市町内総生産（市町付加価値額計）</t>
    <rPh sb="0" eb="3">
      <t>シチョウナイ</t>
    </rPh>
    <rPh sb="3" eb="4">
      <t>ソウ</t>
    </rPh>
    <rPh sb="4" eb="6">
      <t>セイサン</t>
    </rPh>
    <rPh sb="7" eb="9">
      <t>シチョウ</t>
    </rPh>
    <rPh sb="9" eb="11">
      <t>フカ</t>
    </rPh>
    <rPh sb="11" eb="13">
      <t>カチ</t>
    </rPh>
    <rPh sb="13" eb="14">
      <t>ガク</t>
    </rPh>
    <rPh sb="14" eb="15">
      <t>ケイ</t>
    </rPh>
    <phoneticPr fontId="17"/>
  </si>
  <si>
    <t>市町民経済計算</t>
    <rPh sb="0" eb="2">
      <t>シチョウ</t>
    </rPh>
    <rPh sb="2" eb="3">
      <t>ミン</t>
    </rPh>
    <rPh sb="3" eb="5">
      <t>ケイザイ</t>
    </rPh>
    <rPh sb="5" eb="7">
      <t>ケイサン</t>
    </rPh>
    <phoneticPr fontId="17"/>
  </si>
  <si>
    <t>普通建設事業費</t>
    <rPh sb="0" eb="2">
      <t>フツウ</t>
    </rPh>
    <rPh sb="2" eb="4">
      <t>ケンセツ</t>
    </rPh>
    <rPh sb="4" eb="7">
      <t>ジギョウヒ</t>
    </rPh>
    <phoneticPr fontId="17"/>
  </si>
  <si>
    <t>在庫品増加</t>
    <rPh sb="0" eb="3">
      <t>ザイコヒン</t>
    </rPh>
    <rPh sb="3" eb="5">
      <t>ゾウカ</t>
    </rPh>
    <phoneticPr fontId="17"/>
  </si>
  <si>
    <t>災害復旧事業費</t>
    <rPh sb="0" eb="2">
      <t>サイガイ</t>
    </rPh>
    <rPh sb="2" eb="4">
      <t>フッキュウ</t>
    </rPh>
    <rPh sb="4" eb="7">
      <t>ジギョウヒ</t>
    </rPh>
    <phoneticPr fontId="17"/>
  </si>
  <si>
    <t>土木費</t>
    <rPh sb="0" eb="3">
      <t>ドボクヒ</t>
    </rPh>
    <phoneticPr fontId="17"/>
  </si>
  <si>
    <t>災害復旧費</t>
    <rPh sb="0" eb="2">
      <t>サイガイ</t>
    </rPh>
    <rPh sb="2" eb="4">
      <t>フッキュウ</t>
    </rPh>
    <rPh sb="4" eb="5">
      <t>ヒ</t>
    </rPh>
    <phoneticPr fontId="17"/>
  </si>
  <si>
    <t>兵庫県市町振興課調べ</t>
    <rPh sb="0" eb="3">
      <t>ヒョウゴケン</t>
    </rPh>
    <rPh sb="3" eb="5">
      <t>シチョウ</t>
    </rPh>
    <rPh sb="5" eb="7">
      <t>シンコウ</t>
    </rPh>
    <rPh sb="7" eb="8">
      <t>カ</t>
    </rPh>
    <rPh sb="8" eb="9">
      <t>シラ</t>
    </rPh>
    <phoneticPr fontId="17"/>
  </si>
  <si>
    <t>移出入</t>
    <rPh sb="0" eb="2">
      <t>イシュツ</t>
    </rPh>
    <rPh sb="2" eb="3">
      <t>ニュウ</t>
    </rPh>
    <phoneticPr fontId="17"/>
  </si>
  <si>
    <t>四半期別兵庫県内GDP速報</t>
    <rPh sb="0" eb="3">
      <t>シハンキ</t>
    </rPh>
    <rPh sb="3" eb="4">
      <t>ベツ</t>
    </rPh>
    <rPh sb="4" eb="7">
      <t>ヒョウゴケン</t>
    </rPh>
    <rPh sb="7" eb="8">
      <t>ナイ</t>
    </rPh>
    <rPh sb="11" eb="13">
      <t>ソクホウ</t>
    </rPh>
    <phoneticPr fontId="17"/>
  </si>
  <si>
    <t>市町内総生産（支出側）</t>
    <rPh sb="0" eb="3">
      <t>シチョウナイ</t>
    </rPh>
    <rPh sb="3" eb="6">
      <t>ソウセイサン</t>
    </rPh>
    <rPh sb="7" eb="9">
      <t>シシュツ</t>
    </rPh>
    <rPh sb="9" eb="10">
      <t>ガワ</t>
    </rPh>
    <phoneticPr fontId="17"/>
  </si>
  <si>
    <t>その他（純移出入・統計上の不突合</t>
    <rPh sb="2" eb="3">
      <t>タ</t>
    </rPh>
    <rPh sb="4" eb="5">
      <t>ジュン</t>
    </rPh>
    <rPh sb="5" eb="7">
      <t>イシュツ</t>
    </rPh>
    <rPh sb="7" eb="8">
      <t>ニュウ</t>
    </rPh>
    <rPh sb="9" eb="11">
      <t>トウケイ</t>
    </rPh>
    <rPh sb="11" eb="12">
      <t>ウエ</t>
    </rPh>
    <rPh sb="13" eb="14">
      <t>フ</t>
    </rPh>
    <rPh sb="14" eb="15">
      <t>トツ</t>
    </rPh>
    <rPh sb="15" eb="16">
      <t>ゴウ</t>
    </rPh>
    <phoneticPr fontId="17"/>
  </si>
  <si>
    <t>残差（６－（１＋２＋３＋４））</t>
    <rPh sb="0" eb="2">
      <t>ザンサ</t>
    </rPh>
    <phoneticPr fontId="17"/>
  </si>
  <si>
    <t>県民経済計算速報値</t>
    <rPh sb="0" eb="2">
      <t>ケンミン</t>
    </rPh>
    <rPh sb="2" eb="4">
      <t>ケイザイ</t>
    </rPh>
    <rPh sb="4" eb="6">
      <t>ケイサン</t>
    </rPh>
    <rPh sb="6" eb="8">
      <t>ソクホウ</t>
    </rPh>
    <rPh sb="8" eb="9">
      <t>アタイ</t>
    </rPh>
    <phoneticPr fontId="17"/>
  </si>
  <si>
    <t>市町内総生産</t>
    <rPh sb="0" eb="3">
      <t>シチョウナイ</t>
    </rPh>
    <rPh sb="3" eb="4">
      <t>ソウ</t>
    </rPh>
    <rPh sb="4" eb="6">
      <t>セイサン</t>
    </rPh>
    <phoneticPr fontId="17"/>
  </si>
  <si>
    <t>純移出入＋統計上の不突合</t>
    <rPh sb="0" eb="1">
      <t>ジュン</t>
    </rPh>
    <rPh sb="1" eb="3">
      <t>イシュツ</t>
    </rPh>
    <rPh sb="3" eb="4">
      <t>ニュウ</t>
    </rPh>
    <rPh sb="5" eb="7">
      <t>トウケイ</t>
    </rPh>
    <rPh sb="7" eb="8">
      <t>ウエ</t>
    </rPh>
    <rPh sb="9" eb="10">
      <t>フ</t>
    </rPh>
    <rPh sb="10" eb="11">
      <t>トツ</t>
    </rPh>
    <rPh sb="11" eb="12">
      <t>ゴウ</t>
    </rPh>
    <phoneticPr fontId="2"/>
  </si>
  <si>
    <t>参</t>
    <rPh sb="0" eb="1">
      <t>サン</t>
    </rPh>
    <phoneticPr fontId="17"/>
  </si>
  <si>
    <t>純移輸出入</t>
    <rPh sb="0" eb="1">
      <t>ジュン</t>
    </rPh>
    <rPh sb="1" eb="2">
      <t>ウツリ</t>
    </rPh>
    <rPh sb="2" eb="5">
      <t>ユシュツニュウ</t>
    </rPh>
    <phoneticPr fontId="2"/>
  </si>
  <si>
    <t>移輸出</t>
    <rPh sb="0" eb="1">
      <t>イ</t>
    </rPh>
    <rPh sb="1" eb="3">
      <t>ユシュツ</t>
    </rPh>
    <phoneticPr fontId="2"/>
  </si>
  <si>
    <t>考</t>
    <rPh sb="0" eb="1">
      <t>カンガ</t>
    </rPh>
    <phoneticPr fontId="17"/>
  </si>
  <si>
    <t>移輸入</t>
    <rPh sb="0" eb="1">
      <t>イ</t>
    </rPh>
    <rPh sb="1" eb="3">
      <t>ユニュウ</t>
    </rPh>
    <phoneticPr fontId="2"/>
  </si>
  <si>
    <t>市町内需要合計市町比率で按分</t>
    <rPh sb="0" eb="3">
      <t>シチョウナイ</t>
    </rPh>
    <rPh sb="3" eb="5">
      <t>ジュヨウ</t>
    </rPh>
    <rPh sb="5" eb="7">
      <t>ゴウケイ</t>
    </rPh>
    <rPh sb="7" eb="9">
      <t>シチョウ</t>
    </rPh>
    <rPh sb="9" eb="11">
      <t>ヒリツ</t>
    </rPh>
    <rPh sb="12" eb="14">
      <t>アンブン</t>
    </rPh>
    <phoneticPr fontId="2"/>
  </si>
  <si>
    <t>FISIM移出入（純）</t>
    <rPh sb="5" eb="7">
      <t>イシュツ</t>
    </rPh>
    <rPh sb="7" eb="8">
      <t>ニュウ</t>
    </rPh>
    <rPh sb="9" eb="10">
      <t>ジュン</t>
    </rPh>
    <phoneticPr fontId="17"/>
  </si>
  <si>
    <t>市町総生産（支出側）市町比率で按分</t>
    <rPh sb="0" eb="2">
      <t>シチョウ</t>
    </rPh>
    <rPh sb="2" eb="5">
      <t>ソウセイサン</t>
    </rPh>
    <rPh sb="6" eb="8">
      <t>シシュツ</t>
    </rPh>
    <rPh sb="8" eb="9">
      <t>ガワ</t>
    </rPh>
    <rPh sb="10" eb="12">
      <t>シチョウ</t>
    </rPh>
    <rPh sb="12" eb="14">
      <t>ヒリツ</t>
    </rPh>
    <rPh sb="15" eb="17">
      <t>アンブン</t>
    </rPh>
    <phoneticPr fontId="2"/>
  </si>
  <si>
    <t>統計上の不突合</t>
    <rPh sb="0" eb="2">
      <t>トウケイ</t>
    </rPh>
    <rPh sb="2" eb="3">
      <t>ウエ</t>
    </rPh>
    <rPh sb="4" eb="5">
      <t>フ</t>
    </rPh>
    <rPh sb="5" eb="6">
      <t>トツ</t>
    </rPh>
    <rPh sb="6" eb="7">
      <t>ゴウ</t>
    </rPh>
    <phoneticPr fontId="2"/>
  </si>
  <si>
    <t>総生産（支出側）</t>
    <rPh sb="0" eb="3">
      <t>ソウセイサン</t>
    </rPh>
    <rPh sb="4" eb="6">
      <t>シシュツ</t>
    </rPh>
    <rPh sb="6" eb="7">
      <t>ガワ</t>
    </rPh>
    <phoneticPr fontId="2"/>
  </si>
  <si>
    <t>実質</t>
    <rPh sb="0" eb="2">
      <t>ジッシツ</t>
    </rPh>
    <phoneticPr fontId="17"/>
  </si>
  <si>
    <t>名目</t>
    <rPh sb="0" eb="2">
      <t>メイモク</t>
    </rPh>
    <phoneticPr fontId="17"/>
  </si>
  <si>
    <t xml:space="preserve"> </t>
    <phoneticPr fontId="1"/>
  </si>
  <si>
    <t>令和2年度</t>
    <rPh sb="0" eb="2">
      <t>レイワ</t>
    </rPh>
    <rPh sb="3" eb="5">
      <t>ネンド</t>
    </rPh>
    <phoneticPr fontId="21"/>
  </si>
  <si>
    <t>2020年度</t>
    <rPh sb="4" eb="6">
      <t>ネンド</t>
    </rPh>
    <phoneticPr fontId="21"/>
  </si>
  <si>
    <t>令和2年度</t>
    <rPh sb="0" eb="2">
      <t>レイワ</t>
    </rPh>
    <rPh sb="3" eb="5">
      <t>ネンド</t>
    </rPh>
    <phoneticPr fontId="17"/>
  </si>
  <si>
    <t xml:space="preserve"> </t>
    <phoneticPr fontId="17"/>
  </si>
  <si>
    <t xml:space="preserve"> </t>
  </si>
  <si>
    <t>令和元年度</t>
    <rPh sb="0" eb="2">
      <t>レイワ</t>
    </rPh>
    <rPh sb="2" eb="3">
      <t>ガン</t>
    </rPh>
    <rPh sb="3" eb="5">
      <t>ネンド</t>
    </rPh>
    <phoneticPr fontId="17"/>
  </si>
  <si>
    <t>丹波篠山市</t>
  </si>
  <si>
    <t>令和元年度</t>
    <rPh sb="0" eb="2">
      <t>レイワ</t>
    </rPh>
    <rPh sb="2" eb="3">
      <t>ガン</t>
    </rPh>
    <rPh sb="3" eb="5">
      <t>ネンド</t>
    </rPh>
    <phoneticPr fontId="21"/>
  </si>
  <si>
    <t>兵庫県立大学産学連携・研究推進機構　特任教授</t>
    <rPh sb="0" eb="2">
      <t>ヒョウゴ</t>
    </rPh>
    <rPh sb="2" eb="4">
      <t>ケンリツ</t>
    </rPh>
    <rPh sb="4" eb="6">
      <t>ダイガク</t>
    </rPh>
    <rPh sb="6" eb="8">
      <t>サンガク</t>
    </rPh>
    <rPh sb="8" eb="10">
      <t>レンケイ</t>
    </rPh>
    <rPh sb="11" eb="13">
      <t>ケンキュウ</t>
    </rPh>
    <rPh sb="13" eb="15">
      <t>スイシン</t>
    </rPh>
    <rPh sb="15" eb="17">
      <t>キコウ</t>
    </rPh>
    <rPh sb="18" eb="20">
      <t>トクニン</t>
    </rPh>
    <rPh sb="20" eb="22">
      <t>キョウジュ</t>
    </rPh>
    <phoneticPr fontId="1"/>
  </si>
  <si>
    <t>　</t>
    <phoneticPr fontId="17"/>
  </si>
  <si>
    <t>①</t>
    <phoneticPr fontId="2"/>
  </si>
  <si>
    <t>②</t>
    <phoneticPr fontId="2"/>
  </si>
  <si>
    <t>①－⑤</t>
    <phoneticPr fontId="2"/>
  </si>
  <si>
    <t>③</t>
    <phoneticPr fontId="2"/>
  </si>
  <si>
    <t>②＋④</t>
    <phoneticPr fontId="2"/>
  </si>
  <si>
    <t>④</t>
    <phoneticPr fontId="2"/>
  </si>
  <si>
    <t>⑤</t>
    <phoneticPr fontId="17"/>
  </si>
  <si>
    <t>⑥</t>
    <phoneticPr fontId="2"/>
  </si>
  <si>
    <t>⑦</t>
    <phoneticPr fontId="2"/>
  </si>
  <si>
    <t>＋統計上の不突合</t>
    <phoneticPr fontId="17"/>
  </si>
  <si>
    <t>R1/H30</t>
    <phoneticPr fontId="17"/>
  </si>
  <si>
    <t>R2/R1</t>
    <phoneticPr fontId="17"/>
  </si>
  <si>
    <t>平成30年有形固定資産投資総額</t>
    <rPh sb="0" eb="2">
      <t>ヘイセイ</t>
    </rPh>
    <rPh sb="4" eb="5">
      <t>ネン</t>
    </rPh>
    <rPh sb="5" eb="7">
      <t>ユウケイ</t>
    </rPh>
    <rPh sb="7" eb="9">
      <t>コテイ</t>
    </rPh>
    <rPh sb="9" eb="11">
      <t>シサン</t>
    </rPh>
    <rPh sb="11" eb="13">
      <t>トウシ</t>
    </rPh>
    <rPh sb="13" eb="15">
      <t>ソウガク</t>
    </rPh>
    <phoneticPr fontId="17"/>
  </si>
  <si>
    <t>2019年工業統計調査</t>
    <rPh sb="4" eb="5">
      <t>ネン</t>
    </rPh>
    <rPh sb="5" eb="7">
      <t>コウギョウ</t>
    </rPh>
    <rPh sb="7" eb="9">
      <t>トウケイ</t>
    </rPh>
    <rPh sb="9" eb="11">
      <t>チョウサ</t>
    </rPh>
    <phoneticPr fontId="17"/>
  </si>
  <si>
    <t>令和2年9月</t>
    <rPh sb="0" eb="2">
      <t>レイワ</t>
    </rPh>
    <rPh sb="3" eb="4">
      <t>ネン</t>
    </rPh>
    <rPh sb="5" eb="6">
      <t>ガツ</t>
    </rPh>
    <phoneticPr fontId="17"/>
  </si>
  <si>
    <t>表　GDP（全国・兵庫県）の推移</t>
    <rPh sb="0" eb="1">
      <t>ヒョウ</t>
    </rPh>
    <rPh sb="6" eb="8">
      <t>ゼンコク</t>
    </rPh>
    <rPh sb="9" eb="12">
      <t>ヒョウゴケン</t>
    </rPh>
    <rPh sb="14" eb="16">
      <t>スイイ</t>
    </rPh>
    <phoneticPr fontId="21"/>
  </si>
  <si>
    <t>令和3年度</t>
    <rPh sb="0" eb="2">
      <t>レイワ</t>
    </rPh>
    <rPh sb="3" eb="5">
      <t>ネンド</t>
    </rPh>
    <phoneticPr fontId="21"/>
  </si>
  <si>
    <t>2021年度</t>
    <rPh sb="4" eb="6">
      <t>ネンド</t>
    </rPh>
    <phoneticPr fontId="21"/>
  </si>
  <si>
    <t>令和3年度</t>
    <rPh sb="0" eb="2">
      <t>レイワ</t>
    </rPh>
    <rPh sb="3" eb="5">
      <t>ネンド</t>
    </rPh>
    <phoneticPr fontId="17"/>
  </si>
  <si>
    <t>R3/R2</t>
    <phoneticPr fontId="17"/>
  </si>
  <si>
    <t xml:space="preserve"> </t>
    <phoneticPr fontId="1"/>
  </si>
  <si>
    <t xml:space="preserve"> </t>
    <phoneticPr fontId="1"/>
  </si>
  <si>
    <t>令和4年度</t>
    <rPh sb="0" eb="2">
      <t>レイワ</t>
    </rPh>
    <rPh sb="3" eb="5">
      <t>ネンド</t>
    </rPh>
    <phoneticPr fontId="21"/>
  </si>
  <si>
    <t>2022年度</t>
    <rPh sb="4" eb="6">
      <t>ネンド</t>
    </rPh>
    <phoneticPr fontId="21"/>
  </si>
  <si>
    <t>H27基準</t>
    <rPh sb="3" eb="5">
      <t>キジュン</t>
    </rPh>
    <phoneticPr fontId="17"/>
  </si>
  <si>
    <t>令和4年度</t>
    <rPh sb="0" eb="2">
      <t>レイワ</t>
    </rPh>
    <rPh sb="3" eb="5">
      <t>ネンド</t>
    </rPh>
    <phoneticPr fontId="17"/>
  </si>
  <si>
    <t>R4/R3</t>
    <phoneticPr fontId="17"/>
  </si>
  <si>
    <t>表6</t>
    <rPh sb="0" eb="1">
      <t>ヒョウ</t>
    </rPh>
    <phoneticPr fontId="17"/>
  </si>
  <si>
    <t>表 　R4/R3市町内総生産（支出側名目：平成23年基準）試算値</t>
    <rPh sb="0" eb="1">
      <t>ヒョウ</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</si>
  <si>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令和2年国勢調査・県推計人口</t>
    <rPh sb="0" eb="2">
      <t>レイワ</t>
    </rPh>
    <rPh sb="3" eb="4">
      <t>ネン</t>
    </rPh>
    <rPh sb="4" eb="6">
      <t>コクセイ</t>
    </rPh>
    <rPh sb="6" eb="8">
      <t>チョウサ</t>
    </rPh>
    <rPh sb="9" eb="10">
      <t>ケン</t>
    </rPh>
    <rPh sb="10" eb="12">
      <t>スイケイ</t>
    </rPh>
    <rPh sb="12" eb="14">
      <t>ジンコウ</t>
    </rPh>
    <phoneticPr fontId="17"/>
  </si>
  <si>
    <t xml:space="preserve">                                      (  TEL 県統計課 078-362-4123 県立大学 078-794-5184内線4213)</t>
    <rPh sb="45" eb="46">
      <t>ケン</t>
    </rPh>
    <rPh sb="46" eb="48">
      <t>トウケイ</t>
    </rPh>
    <rPh sb="48" eb="49">
      <t>カ</t>
    </rPh>
    <rPh sb="63" eb="65">
      <t>ケンリツ</t>
    </rPh>
    <rPh sb="65" eb="67">
      <t>ダイガク</t>
    </rPh>
    <rPh sb="80" eb="81">
      <t>ナイ</t>
    </rPh>
    <rPh sb="81" eb="82">
      <t>セン</t>
    </rPh>
    <phoneticPr fontId="1"/>
  </si>
  <si>
    <t>市町民経済計算（確報）</t>
    <rPh sb="0" eb="2">
      <t>シチョウ</t>
    </rPh>
    <rPh sb="2" eb="3">
      <t>ミン</t>
    </rPh>
    <rPh sb="3" eb="5">
      <t>ケイザイ</t>
    </rPh>
    <rPh sb="5" eb="7">
      <t>ケイサン</t>
    </rPh>
    <rPh sb="8" eb="10">
      <t>カクホウ</t>
    </rPh>
    <phoneticPr fontId="17"/>
  </si>
  <si>
    <t>2015年基準</t>
    <rPh sb="4" eb="5">
      <t>ネン</t>
    </rPh>
    <rPh sb="5" eb="7">
      <t>キジュン</t>
    </rPh>
    <phoneticPr fontId="17"/>
  </si>
  <si>
    <t>2015連鎖</t>
    <rPh sb="4" eb="6">
      <t>レンサ</t>
    </rPh>
    <phoneticPr fontId="21"/>
  </si>
  <si>
    <t>2015</t>
    <phoneticPr fontId="17"/>
  </si>
  <si>
    <t>全国</t>
    <rPh sb="0" eb="2">
      <t>ゼンコク</t>
    </rPh>
    <phoneticPr fontId="17"/>
  </si>
  <si>
    <t>兵庫県</t>
    <rPh sb="0" eb="3">
      <t>ヒョウゴケン</t>
    </rPh>
    <phoneticPr fontId="17"/>
  </si>
  <si>
    <t>表1 令和2年度市町内総生産（支出側名目：平成27年基準）試算値</t>
    <rPh sb="0" eb="1">
      <t>ヒョウ</t>
    </rPh>
    <rPh sb="3" eb="5">
      <t>レイワ</t>
    </rPh>
    <rPh sb="6" eb="8">
      <t>ネンド</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</si>
  <si>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表2 　令和3年度市町内総生産（支出側名目：平成27年基準）試算値</t>
    <rPh sb="0" eb="1">
      <t>ヒョウ</t>
    </rPh>
    <rPh sb="4" eb="6">
      <t>レイワ</t>
    </rPh>
    <rPh sb="7" eb="9">
      <t>ネンド</t>
    </rPh>
    <rPh sb="9" eb="12">
      <t>シチョウナイ</t>
    </rPh>
    <rPh sb="12" eb="15">
      <t>ソウセイサン</t>
    </rPh>
    <rPh sb="16" eb="18">
      <t>シシュツ</t>
    </rPh>
    <rPh sb="18" eb="19">
      <t>ガワ</t>
    </rPh>
    <rPh sb="19" eb="21">
      <t>メイモク</t>
    </rPh>
    <rPh sb="22" eb="24">
      <t>ヘイセイ</t>
    </rPh>
    <rPh sb="26" eb="27">
      <t>ネン</t>
    </rPh>
    <rPh sb="27" eb="29">
      <t>キジュン</t>
    </rPh>
    <rPh sb="30" eb="33">
      <t>シサンチ</t>
    </rPh>
    <phoneticPr fontId="17"/>
  </si>
  <si>
    <t>表3　R3/R2市町内総生産（支出側名目：平成27年基準）試算値</t>
    <rPh sb="0" eb="1">
      <t>ヒョウ</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</si>
  <si>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表4　令和4年度市町内総生産（支出側名目：平成27年基準）試算値</t>
    <rPh sb="0" eb="1">
      <t>ヒョウ</t>
    </rPh>
    <rPh sb="3" eb="5">
      <t>レイワ</t>
    </rPh>
    <rPh sb="6" eb="8">
      <t>ネンド</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</si>
  <si>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表5　市町内総生産（実質：平成27年連鎖価格）</t>
    <rPh sb="0" eb="1">
      <t>ヒョウ</t>
    </rPh>
    <rPh sb="3" eb="6">
      <t>シチョウナイ</t>
    </rPh>
    <rPh sb="6" eb="7">
      <t>ソウ</t>
    </rPh>
    <rPh sb="7" eb="9">
      <t>セイサン</t>
    </rPh>
    <rPh sb="10" eb="12">
      <t>ジッシツ</t>
    </rPh>
    <rPh sb="13" eb="15">
      <t>ヘイセイ</t>
    </rPh>
    <rPh sb="17" eb="18">
      <t>ネン</t>
    </rPh>
    <rPh sb="18" eb="20">
      <t>レンサ</t>
    </rPh>
    <rPh sb="20" eb="22">
      <t>カカク</t>
    </rPh>
    <phoneticPr fontId="17"/>
  </si>
  <si>
    <t>市町内総生産（支出側名目：平成27年基準）</t>
    <rPh sb="0" eb="3">
      <t>シチョウナイ</t>
    </rPh>
    <rPh sb="3" eb="4">
      <t>ソウ</t>
    </rPh>
    <rPh sb="4" eb="6">
      <t>セイサン</t>
    </rPh>
    <rPh sb="7" eb="9">
      <t>シシュツ</t>
    </rPh>
    <rPh sb="9" eb="10">
      <t>ガワ</t>
    </rPh>
    <rPh sb="10" eb="11">
      <t>メイ</t>
    </rPh>
    <rPh sb="11" eb="12">
      <t>メ</t>
    </rPh>
    <rPh sb="13" eb="15">
      <t>ヘイセイ</t>
    </rPh>
    <rPh sb="17" eb="18">
      <t>ネン</t>
    </rPh>
    <rPh sb="18" eb="20">
      <t>キジュン</t>
    </rPh>
    <phoneticPr fontId="17"/>
  </si>
  <si>
    <t>市町内総生産（支出側：名目、平成27年基準）</t>
    <rPh sb="0" eb="3">
      <t>シチョウナイ</t>
    </rPh>
    <rPh sb="3" eb="4">
      <t>ソウ</t>
    </rPh>
    <rPh sb="4" eb="6">
      <t>セイサン</t>
    </rPh>
    <rPh sb="7" eb="9">
      <t>シシュツ</t>
    </rPh>
    <rPh sb="9" eb="10">
      <t>ガワ</t>
    </rPh>
    <rPh sb="11" eb="12">
      <t>メイ</t>
    </rPh>
    <rPh sb="12" eb="13">
      <t>メ</t>
    </rPh>
    <rPh sb="14" eb="16">
      <t>ヘイセイ</t>
    </rPh>
    <rPh sb="18" eb="19">
      <t>ネン</t>
    </rPh>
    <rPh sb="19" eb="21">
      <t>キジュン</t>
    </rPh>
    <phoneticPr fontId="17"/>
  </si>
  <si>
    <t>増減率（％）</t>
    <rPh sb="0" eb="3">
      <t>ゾウゲンリツ</t>
    </rPh>
    <phoneticPr fontId="17"/>
  </si>
  <si>
    <t>1</t>
    <phoneticPr fontId="17"/>
  </si>
  <si>
    <t>西脇市</t>
    <rPh sb="0" eb="3">
      <t>ニシワキシ</t>
    </rPh>
    <phoneticPr fontId="28"/>
  </si>
  <si>
    <t>三木市</t>
    <rPh sb="0" eb="3">
      <t>ミキシ</t>
    </rPh>
    <phoneticPr fontId="28"/>
  </si>
  <si>
    <t>加東市</t>
    <rPh sb="0" eb="2">
      <t>カトウ</t>
    </rPh>
    <rPh sb="2" eb="3">
      <t>シ</t>
    </rPh>
    <phoneticPr fontId="28"/>
  </si>
  <si>
    <t>多可町</t>
    <rPh sb="0" eb="1">
      <t>タ</t>
    </rPh>
    <rPh sb="1" eb="2">
      <t>カ</t>
    </rPh>
    <rPh sb="2" eb="3">
      <t>チョウ</t>
    </rPh>
    <phoneticPr fontId="28"/>
  </si>
  <si>
    <t>姫路市</t>
    <rPh sb="0" eb="3">
      <t>ヒメジシ</t>
    </rPh>
    <phoneticPr fontId="28"/>
  </si>
  <si>
    <t>神河町</t>
    <rPh sb="0" eb="1">
      <t>カミ</t>
    </rPh>
    <rPh sb="1" eb="2">
      <t>カワ</t>
    </rPh>
    <rPh sb="2" eb="3">
      <t>チョウ</t>
    </rPh>
    <phoneticPr fontId="28"/>
  </si>
  <si>
    <t>宍粟市</t>
    <rPh sb="0" eb="2">
      <t>シソウ</t>
    </rPh>
    <rPh sb="2" eb="3">
      <t>シ</t>
    </rPh>
    <phoneticPr fontId="2"/>
  </si>
  <si>
    <t>たつの市</t>
    <rPh sb="3" eb="4">
      <t>シ</t>
    </rPh>
    <phoneticPr fontId="28"/>
  </si>
  <si>
    <t>佐用町</t>
    <rPh sb="0" eb="3">
      <t>サヨウチョウ</t>
    </rPh>
    <phoneticPr fontId="28"/>
  </si>
  <si>
    <t>豊岡市</t>
    <rPh sb="0" eb="3">
      <t>トヨオカシ</t>
    </rPh>
    <phoneticPr fontId="2"/>
  </si>
  <si>
    <t>養父市</t>
    <rPh sb="0" eb="2">
      <t>ヤブ</t>
    </rPh>
    <rPh sb="2" eb="3">
      <t>シ</t>
    </rPh>
    <phoneticPr fontId="28"/>
  </si>
  <si>
    <t>朝来市</t>
    <rPh sb="0" eb="2">
      <t>アサゴ</t>
    </rPh>
    <rPh sb="2" eb="3">
      <t>シ</t>
    </rPh>
    <phoneticPr fontId="2"/>
  </si>
  <si>
    <t>香美町</t>
    <rPh sb="0" eb="2">
      <t>カミ</t>
    </rPh>
    <rPh sb="2" eb="3">
      <t>チョウ</t>
    </rPh>
    <phoneticPr fontId="2"/>
  </si>
  <si>
    <t>新温泉町</t>
    <rPh sb="0" eb="1">
      <t>シン</t>
    </rPh>
    <rPh sb="1" eb="4">
      <t>オンセンチョウ</t>
    </rPh>
    <phoneticPr fontId="28"/>
  </si>
  <si>
    <t>丹波市</t>
    <rPh sb="0" eb="2">
      <t>タンバ</t>
    </rPh>
    <rPh sb="2" eb="3">
      <t>シ</t>
    </rPh>
    <phoneticPr fontId="2"/>
  </si>
  <si>
    <t>洲本市</t>
    <rPh sb="0" eb="3">
      <t>スモトシ</t>
    </rPh>
    <phoneticPr fontId="28"/>
  </si>
  <si>
    <t>南あわじ市</t>
    <rPh sb="0" eb="1">
      <t>ミナミ</t>
    </rPh>
    <rPh sb="4" eb="5">
      <t>シ</t>
    </rPh>
    <phoneticPr fontId="2"/>
  </si>
  <si>
    <t>淡路市</t>
    <rPh sb="0" eb="2">
      <t>アワジ</t>
    </rPh>
    <rPh sb="2" eb="3">
      <t>シ</t>
    </rPh>
    <phoneticPr fontId="2"/>
  </si>
  <si>
    <t>（出所）兵庫県統計課「市町民経済計算試算値」</t>
    <rPh sb="1" eb="3">
      <t>シュッショ</t>
    </rPh>
    <rPh sb="4" eb="7">
      <t>ヒョウゴケン</t>
    </rPh>
    <rPh sb="7" eb="9">
      <t>トウケイ</t>
    </rPh>
    <rPh sb="9" eb="10">
      <t>カ</t>
    </rPh>
    <rPh sb="11" eb="13">
      <t>シチョウ</t>
    </rPh>
    <rPh sb="13" eb="14">
      <t>ミン</t>
    </rPh>
    <rPh sb="14" eb="16">
      <t>ケイザイ</t>
    </rPh>
    <rPh sb="16" eb="18">
      <t>ケイサン</t>
    </rPh>
    <rPh sb="18" eb="20">
      <t>シサン</t>
    </rPh>
    <rPh sb="20" eb="21">
      <t>アタイ</t>
    </rPh>
    <phoneticPr fontId="17"/>
  </si>
  <si>
    <t>被災12市</t>
    <rPh sb="0" eb="2">
      <t>ヒサイ</t>
    </rPh>
    <rPh sb="4" eb="5">
      <t>シ</t>
    </rPh>
    <phoneticPr fontId="17"/>
  </si>
  <si>
    <t>丹波篠山市：篠山市より市名変更（令和元年５月～）</t>
    <rPh sb="0" eb="2">
      <t>タンバ</t>
    </rPh>
    <rPh sb="2" eb="5">
      <t>ササヤマシ</t>
    </rPh>
    <rPh sb="6" eb="9">
      <t>ササヤマシ</t>
    </rPh>
    <rPh sb="11" eb="13">
      <t>シメイ</t>
    </rPh>
    <rPh sb="13" eb="15">
      <t>ヘンコウ</t>
    </rPh>
    <rPh sb="16" eb="18">
      <t>レイワ</t>
    </rPh>
    <rPh sb="18" eb="20">
      <t>ガンネン</t>
    </rPh>
    <rPh sb="20" eb="22">
      <t>ゴガツ</t>
    </rPh>
    <phoneticPr fontId="17"/>
  </si>
  <si>
    <t>兵庫県企画部統計課統計分析官　芦谷　恒憲</t>
    <rPh sb="9" eb="11">
      <t>トウケイ</t>
    </rPh>
    <rPh sb="11" eb="14">
      <t>ブンセキカン</t>
    </rPh>
    <phoneticPr fontId="1"/>
  </si>
  <si>
    <t>平成31年全国家計構造調査</t>
    <rPh sb="0" eb="2">
      <t>ヘイセイ</t>
    </rPh>
    <rPh sb="4" eb="5">
      <t>ネン</t>
    </rPh>
    <rPh sb="5" eb="7">
      <t>ゼンコク</t>
    </rPh>
    <rPh sb="7" eb="9">
      <t>カケイ</t>
    </rPh>
    <rPh sb="9" eb="11">
      <t>コウゾウ</t>
    </rPh>
    <rPh sb="11" eb="13">
      <t>チョウサ</t>
    </rPh>
    <phoneticPr fontId="17"/>
  </si>
  <si>
    <t>1</t>
  </si>
  <si>
    <t xml:space="preserve"> </t>
    <phoneticPr fontId="1"/>
  </si>
  <si>
    <t>令和5年度</t>
    <rPh sb="0" eb="2">
      <t>レイワ</t>
    </rPh>
    <rPh sb="3" eb="5">
      <t>ネンド</t>
    </rPh>
    <phoneticPr fontId="21"/>
  </si>
  <si>
    <t>2023年度</t>
    <rPh sb="4" eb="6">
      <t>ネンド</t>
    </rPh>
    <phoneticPr fontId="21"/>
  </si>
  <si>
    <t>表　令和5年度市町内総生産（支出側名目：平成27年基準）試算値</t>
    <rPh sb="0" eb="1">
      <t>ヒョウ</t>
    </rPh>
    <rPh sb="2" eb="4">
      <t>レイワ</t>
    </rPh>
    <rPh sb="5" eb="7">
      <t>ネンド</t>
    </rPh>
    <rPh sb="7" eb="10">
      <t>シチョウナイ</t>
    </rPh>
    <rPh sb="10" eb="13">
      <t>ソウセイサン</t>
    </rPh>
    <rPh sb="14" eb="16">
      <t>シシュツ</t>
    </rPh>
    <rPh sb="16" eb="17">
      <t>ガワ</t>
    </rPh>
    <rPh sb="17" eb="19">
      <t>メイモク</t>
    </rPh>
    <rPh sb="20" eb="22">
      <t>ヘイセイ</t>
    </rPh>
    <rPh sb="24" eb="25">
      <t>ネン</t>
    </rPh>
    <rPh sb="25" eb="27">
      <t>キジュン</t>
    </rPh>
    <rPh sb="28" eb="31">
      <t>シサンチ</t>
    </rPh>
    <phoneticPr fontId="17"/>
  </si>
  <si>
    <t>表 　R5/R4市町内総生産（支出側名目：平成23年基準）試算値</t>
    <rPh sb="0" eb="1">
      <t>ヒョウ</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</si>
  <si>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令和5年度</t>
    <rPh sb="0" eb="2">
      <t>レイワ</t>
    </rPh>
    <rPh sb="3" eb="5">
      <t>ネンド</t>
    </rPh>
    <phoneticPr fontId="17"/>
  </si>
  <si>
    <t>R5/R4</t>
    <phoneticPr fontId="17"/>
  </si>
  <si>
    <t>2023年度（令和5年度）の兵庫県経済は、海外との行き来の制限が緩和される</t>
    <rPh sb="32" eb="34">
      <t>カンワ</t>
    </rPh>
    <phoneticPr fontId="1"/>
  </si>
  <si>
    <t>2023年6月推計</t>
    <rPh sb="4" eb="5">
      <t>ネン</t>
    </rPh>
    <rPh sb="6" eb="7">
      <t>ガツ</t>
    </rPh>
    <rPh sb="7" eb="9">
      <t>スイケイ</t>
    </rPh>
    <phoneticPr fontId="2"/>
  </si>
  <si>
    <t>2023年9月推計</t>
    <rPh sb="4" eb="5">
      <t>ネン</t>
    </rPh>
    <rPh sb="6" eb="7">
      <t>ガツ</t>
    </rPh>
    <rPh sb="7" eb="9">
      <t>スイケイ</t>
    </rPh>
    <phoneticPr fontId="2"/>
  </si>
  <si>
    <t>2023年12月推計</t>
    <rPh sb="4" eb="5">
      <t>ネン</t>
    </rPh>
    <rPh sb="7" eb="8">
      <t>ガツ</t>
    </rPh>
    <rPh sb="8" eb="10">
      <t>スイケイ</t>
    </rPh>
    <phoneticPr fontId="2"/>
  </si>
  <si>
    <t>2024年3月推計</t>
    <rPh sb="4" eb="5">
      <t>ネン</t>
    </rPh>
    <rPh sb="6" eb="7">
      <t>ガツ</t>
    </rPh>
    <rPh sb="7" eb="9">
      <t>スイケイ</t>
    </rPh>
    <phoneticPr fontId="2"/>
  </si>
  <si>
    <t>令和2年度（平成27年基準）</t>
    <rPh sb="0" eb="2">
      <t>レイワ</t>
    </rPh>
    <rPh sb="3" eb="5">
      <t>ネンド</t>
    </rPh>
    <rPh sb="6" eb="8">
      <t>ヘイセイ</t>
    </rPh>
    <rPh sb="10" eb="11">
      <t>ネン</t>
    </rPh>
    <rPh sb="11" eb="13">
      <t>キジュン</t>
    </rPh>
    <phoneticPr fontId="17"/>
  </si>
  <si>
    <t>令和5年2月</t>
    <rPh sb="0" eb="2">
      <t>レイワ</t>
    </rPh>
    <rPh sb="3" eb="4">
      <t>ネン</t>
    </rPh>
    <rPh sb="5" eb="6">
      <t>ガツ</t>
    </rPh>
    <phoneticPr fontId="17"/>
  </si>
  <si>
    <t>　      兵庫県統計課「兵庫県民経済計算」、「四半期別兵庫県内GDP速報」、兵庫県立大学地域経済指標研究会試算（令和5年3月）</t>
    <rPh sb="7" eb="10">
      <t>ヒョウゴケン</t>
    </rPh>
    <rPh sb="10" eb="12">
      <t>トウケイ</t>
    </rPh>
    <rPh sb="12" eb="13">
      <t>カ</t>
    </rPh>
    <rPh sb="14" eb="16">
      <t>ヒョウゴ</t>
    </rPh>
    <rPh sb="16" eb="18">
      <t>ケンミン</t>
    </rPh>
    <rPh sb="18" eb="20">
      <t>ケイザイ</t>
    </rPh>
    <rPh sb="20" eb="22">
      <t>ケイサン</t>
    </rPh>
    <rPh sb="25" eb="28">
      <t>シハンキ</t>
    </rPh>
    <rPh sb="28" eb="29">
      <t>ベツ</t>
    </rPh>
    <rPh sb="29" eb="31">
      <t>ヒョウゴ</t>
    </rPh>
    <rPh sb="31" eb="33">
      <t>ケンナイ</t>
    </rPh>
    <rPh sb="36" eb="38">
      <t>ソクホウ</t>
    </rPh>
    <rPh sb="40" eb="42">
      <t>ヒョウゴ</t>
    </rPh>
    <rPh sb="42" eb="44">
      <t>ケンリツ</t>
    </rPh>
    <rPh sb="44" eb="46">
      <t>ダイガク</t>
    </rPh>
    <rPh sb="46" eb="48">
      <t>チイキ</t>
    </rPh>
    <rPh sb="48" eb="50">
      <t>ケイザイ</t>
    </rPh>
    <rPh sb="50" eb="52">
      <t>シヒョウ</t>
    </rPh>
    <rPh sb="52" eb="55">
      <t>ケンキュウカイ</t>
    </rPh>
    <rPh sb="55" eb="57">
      <t>シサン</t>
    </rPh>
    <rPh sb="58" eb="60">
      <t>レイワ</t>
    </rPh>
    <rPh sb="61" eb="62">
      <t>ネン</t>
    </rPh>
    <rPh sb="63" eb="64">
      <t>ツキ</t>
    </rPh>
    <phoneticPr fontId="21"/>
  </si>
  <si>
    <t>市町内総生産（実質：平成27年連鎖価格）</t>
    <rPh sb="0" eb="3">
      <t>シチョウナイ</t>
    </rPh>
    <rPh sb="3" eb="4">
      <t>ソウ</t>
    </rPh>
    <rPh sb="4" eb="6">
      <t>セイサン</t>
    </rPh>
    <rPh sb="7" eb="9">
      <t>ジッシツ</t>
    </rPh>
    <rPh sb="10" eb="12">
      <t>ヘイセイ</t>
    </rPh>
    <rPh sb="14" eb="15">
      <t>ネン</t>
    </rPh>
    <rPh sb="15" eb="17">
      <t>レンサ</t>
    </rPh>
    <rPh sb="17" eb="19">
      <t>カカク</t>
    </rPh>
    <phoneticPr fontId="17"/>
  </si>
  <si>
    <t>令和4年新設住宅着工戸数</t>
    <rPh sb="0" eb="2">
      <t>レイワ</t>
    </rPh>
    <rPh sb="3" eb="4">
      <t>ネン</t>
    </rPh>
    <rPh sb="4" eb="6">
      <t>シンセツ</t>
    </rPh>
    <rPh sb="6" eb="8">
      <t>ジュウタク</t>
    </rPh>
    <rPh sb="8" eb="10">
      <t>チャッコウ</t>
    </rPh>
    <rPh sb="10" eb="12">
      <t>コスウ</t>
    </rPh>
    <phoneticPr fontId="17"/>
  </si>
  <si>
    <t>令和5年5月</t>
    <rPh sb="0" eb="2">
      <t>レイワ</t>
    </rPh>
    <rPh sb="3" eb="4">
      <t>ネン</t>
    </rPh>
    <rPh sb="5" eb="6">
      <t>ガツ</t>
    </rPh>
    <phoneticPr fontId="17"/>
  </si>
  <si>
    <t xml:space="preserve"> </t>
    <phoneticPr fontId="1"/>
  </si>
  <si>
    <r>
      <t>―</t>
    </r>
    <r>
      <rPr>
        <sz val="22"/>
        <color theme="1"/>
        <rFont val="Century"/>
        <family val="1"/>
      </rPr>
      <t xml:space="preserve"> 2023</t>
    </r>
    <r>
      <rPr>
        <sz val="22"/>
        <color theme="1"/>
        <rFont val="ＭＳ 明朝"/>
        <family val="1"/>
        <charset val="128"/>
      </rPr>
      <t>年9月推計</t>
    </r>
    <r>
      <rPr>
        <sz val="22"/>
        <color theme="1"/>
        <rFont val="Century"/>
        <family val="1"/>
      </rPr>
      <t xml:space="preserve"> </t>
    </r>
    <r>
      <rPr>
        <sz val="22"/>
        <color theme="1"/>
        <rFont val="ＭＳ 明朝"/>
        <family val="1"/>
        <charset val="128"/>
      </rPr>
      <t>―</t>
    </r>
    <rPh sb="9" eb="11">
      <t>スイケイ</t>
    </rPh>
    <phoneticPr fontId="1"/>
  </si>
  <si>
    <t>～令和5年3月</t>
    <rPh sb="1" eb="3">
      <t>レイワ</t>
    </rPh>
    <rPh sb="4" eb="5">
      <t>ネン</t>
    </rPh>
    <rPh sb="6" eb="7">
      <t>ガツ</t>
    </rPh>
    <phoneticPr fontId="17"/>
  </si>
  <si>
    <t>令和5年8月</t>
    <rPh sb="0" eb="2">
      <t>レイワ</t>
    </rPh>
    <rPh sb="3" eb="4">
      <t>ネン</t>
    </rPh>
    <rPh sb="5" eb="6">
      <t>ガツ</t>
    </rPh>
    <phoneticPr fontId="17"/>
  </si>
  <si>
    <t>令和3年度市町別決算</t>
    <rPh sb="0" eb="2">
      <t>レイワ</t>
    </rPh>
    <rPh sb="3" eb="5">
      <t>ネンド</t>
    </rPh>
    <rPh sb="5" eb="7">
      <t>シチョウ</t>
    </rPh>
    <rPh sb="7" eb="8">
      <t>ベツ</t>
    </rPh>
    <rPh sb="8" eb="10">
      <t>ケッサン</t>
    </rPh>
    <phoneticPr fontId="17"/>
  </si>
  <si>
    <t>令和5年3月</t>
    <rPh sb="0" eb="2">
      <t>レイワ</t>
    </rPh>
    <rPh sb="3" eb="4">
      <t>ネン</t>
    </rPh>
    <rPh sb="5" eb="6">
      <t>ガツ</t>
    </rPh>
    <phoneticPr fontId="17"/>
  </si>
  <si>
    <t>令和5年4-6月期</t>
    <rPh sb="0" eb="2">
      <t>レイワ</t>
    </rPh>
    <rPh sb="3" eb="4">
      <t>ネン</t>
    </rPh>
    <rPh sb="7" eb="8">
      <t>ツキ</t>
    </rPh>
    <rPh sb="8" eb="9">
      <t>キ</t>
    </rPh>
    <phoneticPr fontId="17"/>
  </si>
  <si>
    <t>令和5年9月</t>
    <rPh sb="0" eb="2">
      <t>レイワ</t>
    </rPh>
    <rPh sb="3" eb="4">
      <t>ネン</t>
    </rPh>
    <rPh sb="5" eb="6">
      <t>ガツ</t>
    </rPh>
    <phoneticPr fontId="17"/>
  </si>
  <si>
    <t>令和2年度確報</t>
    <rPh sb="0" eb="2">
      <t>レイワ</t>
    </rPh>
    <rPh sb="3" eb="5">
      <t>ネンド</t>
    </rPh>
    <rPh sb="5" eb="7">
      <t>カクホウ</t>
    </rPh>
    <phoneticPr fontId="17"/>
  </si>
  <si>
    <t>令和6年度</t>
    <rPh sb="0" eb="2">
      <t>レイワ</t>
    </rPh>
    <rPh sb="3" eb="5">
      <t>ネンド</t>
    </rPh>
    <phoneticPr fontId="21"/>
  </si>
  <si>
    <t>2024年度</t>
    <rPh sb="4" eb="6">
      <t>ネンド</t>
    </rPh>
    <phoneticPr fontId="21"/>
  </si>
  <si>
    <t>(出所)内閣府「国民経済計算」、「四半期別GDP速報」(令和5年9月8日)</t>
    <rPh sb="1" eb="3">
      <t>シュッショ</t>
    </rPh>
    <rPh sb="4" eb="7">
      <t>ナイカクフ</t>
    </rPh>
    <rPh sb="8" eb="10">
      <t>コクミン</t>
    </rPh>
    <rPh sb="10" eb="12">
      <t>ケイザイ</t>
    </rPh>
    <rPh sb="12" eb="14">
      <t>ケイサン</t>
    </rPh>
    <rPh sb="17" eb="20">
      <t>シハンキ</t>
    </rPh>
    <rPh sb="20" eb="21">
      <t>ベツ</t>
    </rPh>
    <rPh sb="24" eb="26">
      <t>ソクホウ</t>
    </rPh>
    <rPh sb="28" eb="30">
      <t>レイワ</t>
    </rPh>
    <rPh sb="31" eb="32">
      <t>ネン</t>
    </rPh>
    <rPh sb="33" eb="34">
      <t>ガツ</t>
    </rPh>
    <rPh sb="35" eb="36">
      <t>ニチ</t>
    </rPh>
    <phoneticPr fontId="21"/>
  </si>
  <si>
    <t xml:space="preserve">        アジア太平洋研究所推計「第143回景気分析と予測」（令和5年8月）</t>
    <rPh sb="11" eb="14">
      <t>タイヘイヨウ</t>
    </rPh>
    <rPh sb="14" eb="17">
      <t>ケンキュウショ</t>
    </rPh>
    <rPh sb="17" eb="19">
      <t>スイケイ</t>
    </rPh>
    <rPh sb="20" eb="21">
      <t>ダイ</t>
    </rPh>
    <rPh sb="24" eb="25">
      <t>カイ</t>
    </rPh>
    <rPh sb="25" eb="27">
      <t>ケイキ</t>
    </rPh>
    <rPh sb="27" eb="29">
      <t>ブンセキ</t>
    </rPh>
    <rPh sb="30" eb="32">
      <t>ヨソク</t>
    </rPh>
    <rPh sb="34" eb="36">
      <t>レイワ</t>
    </rPh>
    <rPh sb="37" eb="38">
      <t>ネン</t>
    </rPh>
    <rPh sb="39" eb="40">
      <t>ガツ</t>
    </rPh>
    <phoneticPr fontId="17"/>
  </si>
  <si>
    <t>表　令和6年度市町内総生産（支出側名目：平成27年基準）試算値</t>
    <rPh sb="0" eb="1">
      <t>ヒョウ</t>
    </rPh>
    <rPh sb="2" eb="4">
      <t>レイワ</t>
    </rPh>
    <rPh sb="5" eb="7">
      <t>ネンド</t>
    </rPh>
    <rPh sb="7" eb="10">
      <t>シチョウナイ</t>
    </rPh>
    <rPh sb="10" eb="13">
      <t>ソウセイサン</t>
    </rPh>
    <rPh sb="14" eb="16">
      <t>シシュツ</t>
    </rPh>
    <rPh sb="16" eb="17">
      <t>ガワ</t>
    </rPh>
    <rPh sb="17" eb="19">
      <t>メイモク</t>
    </rPh>
    <rPh sb="20" eb="22">
      <t>ヘイセイ</t>
    </rPh>
    <rPh sb="24" eb="25">
      <t>ネン</t>
    </rPh>
    <rPh sb="25" eb="27">
      <t>キジュン</t>
    </rPh>
    <rPh sb="28" eb="31">
      <t>シサンチ</t>
    </rPh>
    <phoneticPr fontId="17"/>
  </si>
  <si>
    <t>表 　R6/R54市町内総生産（支出側名目：平成23年基準）試算値</t>
    <rPh sb="0" eb="1">
      <t>ヒョウ</t>
    </rPh>
    <rPh sb="9" eb="12">
      <t>シチョウナイ</t>
    </rPh>
    <rPh sb="12" eb="15">
      <t>ソウセイサン</t>
    </rPh>
    <rPh sb="16" eb="18">
      <t>シシュツ</t>
    </rPh>
    <rPh sb="18" eb="19">
      <t>ガワ</t>
    </rPh>
    <rPh sb="19" eb="21">
      <t>メイモク</t>
    </rPh>
    <rPh sb="22" eb="24">
      <t>ヘイセイ</t>
    </rPh>
    <rPh sb="26" eb="27">
      <t>ネン</t>
    </rPh>
    <rPh sb="27" eb="29">
      <t>キジュン</t>
    </rPh>
    <rPh sb="30" eb="33">
      <t>シサンチ</t>
    </rPh>
    <phoneticPr fontId="17"/>
  </si>
  <si>
    <t>令和6年度</t>
    <rPh sb="0" eb="2">
      <t>レイワ</t>
    </rPh>
    <rPh sb="3" eb="5">
      <t>ネンド</t>
    </rPh>
    <phoneticPr fontId="17"/>
  </si>
  <si>
    <t>R6/R5</t>
    <phoneticPr fontId="17"/>
  </si>
  <si>
    <r>
      <t>　　　　　</t>
    </r>
    <r>
      <rPr>
        <sz val="16"/>
        <rFont val="ＭＳ Ｐゴシック"/>
        <family val="3"/>
        <charset val="128"/>
      </rPr>
      <t>2022年度の動向と2023年度/2024年度の見込</t>
    </r>
    <rPh sb="19" eb="21">
      <t>ネンド</t>
    </rPh>
    <rPh sb="26" eb="28">
      <t>ネンド</t>
    </rPh>
    <rPh sb="29" eb="31">
      <t>ミコ</t>
    </rPh>
    <phoneticPr fontId="2"/>
  </si>
  <si>
    <t xml:space="preserve"> </t>
    <phoneticPr fontId="1"/>
  </si>
  <si>
    <t>2022年度（令和4年度）の兵庫県経済は、変異株の広がりといった新型コロナに</t>
    <phoneticPr fontId="1"/>
  </si>
  <si>
    <t>の動きが続いた。個人消費は、感染再拡大に対し活動制限が取られなかったこ</t>
    <rPh sb="20" eb="21">
      <t>タイ</t>
    </rPh>
    <rPh sb="27" eb="28">
      <t>ト</t>
    </rPh>
    <phoneticPr fontId="1"/>
  </si>
  <si>
    <t>ともあり、外食や宿泊といったサービス部門の動きが強まった。企業部門では、原</t>
    <phoneticPr fontId="1"/>
  </si>
  <si>
    <t>アジア、欧州向けの外需拡大への対応や中長期的な成長に向けたデジタル分野</t>
    <phoneticPr fontId="1"/>
  </si>
  <si>
    <t>の強化、脱炭素化などの動きを背景に、高い水準の設備投資が続いた。景気の　</t>
    <rPh sb="11" eb="12">
      <t>ウゴ</t>
    </rPh>
    <rPh sb="14" eb="16">
      <t>ハイケイ</t>
    </rPh>
    <rPh sb="28" eb="29">
      <t>ツヅ</t>
    </rPh>
    <rPh sb="32" eb="34">
      <t>ケイキ</t>
    </rPh>
    <phoneticPr fontId="1"/>
  </si>
  <si>
    <t>持ち直し継続もあり、人手不足感の強まりが見られた。2022年度ＧＲＰ（実質値）は、</t>
    <rPh sb="0" eb="1">
      <t>モ</t>
    </rPh>
    <rPh sb="2" eb="3">
      <t>ナオ</t>
    </rPh>
    <rPh sb="4" eb="6">
      <t>ケイゾク</t>
    </rPh>
    <rPh sb="10" eb="14">
      <t>ヒトデブソク</t>
    </rPh>
    <rPh sb="14" eb="15">
      <t>カン</t>
    </rPh>
    <rPh sb="16" eb="17">
      <t>ツヨ</t>
    </rPh>
    <rPh sb="20" eb="21">
      <t>ミ</t>
    </rPh>
    <phoneticPr fontId="1"/>
  </si>
  <si>
    <t>2021年度に続き、前年度比プラスとなった。</t>
    <rPh sb="4" eb="6">
      <t>ネンド</t>
    </rPh>
    <rPh sb="7" eb="8">
      <t>ツヅ</t>
    </rPh>
    <phoneticPr fontId="1"/>
  </si>
  <si>
    <t>など、新型コロナ禍による影響が弱まるなか、個人消費は、外食や旅行などの</t>
    <rPh sb="3" eb="5">
      <t>シンガタ</t>
    </rPh>
    <rPh sb="8" eb="9">
      <t>カ</t>
    </rPh>
    <rPh sb="12" eb="14">
      <t>エイキョウ</t>
    </rPh>
    <rPh sb="15" eb="16">
      <t>ヨワ</t>
    </rPh>
    <phoneticPr fontId="1"/>
  </si>
  <si>
    <t>からのリバウンド要因が剥落していくことや、インフレ圧力の継続などから、実質</t>
    <rPh sb="25" eb="27">
      <t>アツリョク</t>
    </rPh>
    <rPh sb="28" eb="30">
      <t>ケイゾク</t>
    </rPh>
    <phoneticPr fontId="1"/>
  </si>
  <si>
    <t>的な購買力が弱まっていくことが懸念され、2022年度ＧＲＰ（実質値）は、前年度</t>
    <rPh sb="6" eb="7">
      <t>ヨワ</t>
    </rPh>
    <rPh sb="15" eb="17">
      <t>ケネン</t>
    </rPh>
    <rPh sb="36" eb="38">
      <t>ゼンネン</t>
    </rPh>
    <phoneticPr fontId="1"/>
  </si>
  <si>
    <t>比若干のマイナスなると見込まれる。</t>
    <rPh sb="1" eb="3">
      <t>ジャッカン</t>
    </rPh>
    <rPh sb="11" eb="13">
      <t>ミコ</t>
    </rPh>
    <phoneticPr fontId="1"/>
  </si>
  <si>
    <t>2024年度（令和6年度）の兵庫県経済は、訪日外国人の回復持続などからサー</t>
    <phoneticPr fontId="1"/>
  </si>
  <si>
    <t>関わる影響の継続、不安定な国際情勢など、先行き不透明感のなか、持ち直し</t>
    <rPh sb="31" eb="32">
      <t>モ</t>
    </rPh>
    <rPh sb="33" eb="34">
      <t>ナオ</t>
    </rPh>
    <phoneticPr fontId="1"/>
  </si>
  <si>
    <t>マインドの改善につながる。企業部門では、外需の低調が続こうが、省力化・デ</t>
    <rPh sb="5" eb="7">
      <t>カイゼン</t>
    </rPh>
    <rPh sb="20" eb="22">
      <t>ガイジュ</t>
    </rPh>
    <rPh sb="23" eb="25">
      <t>テイチョウ</t>
    </rPh>
    <rPh sb="26" eb="27">
      <t>ツヅ</t>
    </rPh>
    <rPh sb="31" eb="34">
      <t>ショウリョクカ</t>
    </rPh>
    <phoneticPr fontId="1"/>
  </si>
  <si>
    <t>油といった一次産品価格の上昇圧力や部品調達の懸念など影響があったものの、</t>
    <phoneticPr fontId="1"/>
  </si>
  <si>
    <t>サービス消費を主体に緩やかに改善している。雇用環境の改善が続くなか、人</t>
    <rPh sb="21" eb="23">
      <t>コヨウ</t>
    </rPh>
    <rPh sb="23" eb="25">
      <t>カンキョウ</t>
    </rPh>
    <rPh sb="26" eb="28">
      <t>カイゼン</t>
    </rPh>
    <rPh sb="29" eb="30">
      <t>ツヅ</t>
    </rPh>
    <phoneticPr fontId="1"/>
  </si>
  <si>
    <t>手不足の強まりや最低賃金引き上げの影響から賃上げが広がっている。企業</t>
    <rPh sb="21" eb="23">
      <t>チンア</t>
    </rPh>
    <rPh sb="25" eb="26">
      <t>ヒロ</t>
    </rPh>
    <phoneticPr fontId="1"/>
  </si>
  <si>
    <t>部門では、欧米における金融引き締め伴う外需の弱まりなどもあり、生産用機械、</t>
    <rPh sb="17" eb="18">
      <t>トモナ</t>
    </rPh>
    <phoneticPr fontId="1"/>
  </si>
  <si>
    <t>業務用機械などで生産活動の弱まりの動きがみられる。コロナ禍に伴う落ち込み</t>
    <rPh sb="0" eb="3">
      <t>ギョウムヨウ</t>
    </rPh>
    <rPh sb="3" eb="5">
      <t>キカイ</t>
    </rPh>
    <rPh sb="8" eb="10">
      <t>セイサン</t>
    </rPh>
    <rPh sb="10" eb="12">
      <t>カツドウ</t>
    </rPh>
    <rPh sb="13" eb="14">
      <t>ヨワ</t>
    </rPh>
    <rPh sb="17" eb="18">
      <t>ウゴ</t>
    </rPh>
    <rPh sb="28" eb="29">
      <t>カ</t>
    </rPh>
    <rPh sb="30" eb="31">
      <t>トモナ</t>
    </rPh>
    <rPh sb="32" eb="33">
      <t>オ</t>
    </rPh>
    <rPh sb="34" eb="35">
      <t>コ</t>
    </rPh>
    <phoneticPr fontId="1"/>
  </si>
  <si>
    <t>ジタル化・グリーン化に向けた設備投資が堅調に推移するものと見込まれる。賃</t>
    <rPh sb="19" eb="21">
      <t>ケンチョウ</t>
    </rPh>
    <rPh sb="22" eb="24">
      <t>スイイ</t>
    </rPh>
    <rPh sb="29" eb="31">
      <t>ミコ</t>
    </rPh>
    <phoneticPr fontId="1"/>
  </si>
  <si>
    <t>ち着いていこう。</t>
    <rPh sb="1" eb="2">
      <t>ツ</t>
    </rPh>
    <phoneticPr fontId="1"/>
  </si>
  <si>
    <t>金上昇に伴うインフレ圧力は続こうが、原材料高を理由とする値上げの動きは落</t>
    <rPh sb="13" eb="14">
      <t>ツヅ</t>
    </rPh>
    <phoneticPr fontId="1"/>
  </si>
  <si>
    <t xml:space="preserve">ビス部門を中心に、個人消費は緩やかな改善となろう。賃上げの広がりも消費
</t>
    <rPh sb="29" eb="30">
      <t>ヒロ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</si>
</sst>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 &quot;#,##0.00"/>
    <numFmt numFmtId="177" formatCode="#,##0.0;&quot;▲ &quot;#,##0.0"/>
    <numFmt numFmtId="178" formatCode="#,##0;&quot;▲ &quot;#,##0"/>
    <numFmt numFmtId="179" formatCode="#,##0_ "/>
    <numFmt numFmtId="180" formatCode="0_);[Red]\(0\)"/>
    <numFmt numFmtId="181" formatCode="#,##0.0;[Red]\-#,##0.0"/>
    <numFmt numFmtId="182" formatCode="0;&quot;▲ &quot;0"/>
    <numFmt numFmtId="183" formatCode="#&quot;¥&quot;\!\ ###&quot;¥&quot;\!\ ##0"/>
  </numFmts>
  <fonts count="3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0"/>
      <color rgb="FF222222"/>
      <name val="Arial"/>
      <family val="2"/>
    </font>
    <font>
      <sz val="10"/>
      <name val="Arial"/>
      <family val="2"/>
    </font>
    <font>
      <sz val="10.5"/>
      <color theme="1"/>
      <name val="Century"/>
      <family val="1"/>
    </font>
    <font>
      <sz val="30"/>
      <color theme="1"/>
      <name val="ＭＳ 明朝"/>
      <family val="1"/>
      <charset val="128"/>
    </font>
    <font>
      <sz val="18"/>
      <color theme="1"/>
      <name val="ＭＳ 明朝"/>
      <family val="1"/>
      <charset val="128"/>
    </font>
    <font>
      <sz val="20"/>
      <color theme="1"/>
      <name val="ＭＳ 明朝"/>
      <family val="1"/>
      <charset val="128"/>
    </font>
    <font>
      <sz val="20"/>
      <color theme="1"/>
      <name val="ＭＳ Ｐ明朝"/>
      <family val="1"/>
      <charset val="128"/>
    </font>
    <font>
      <sz val="22"/>
      <color theme="1"/>
      <name val="ＭＳ Ｐゴシック"/>
      <family val="2"/>
      <charset val="128"/>
      <scheme val="minor"/>
    </font>
    <font>
      <sz val="22"/>
      <color theme="1"/>
      <name val="ＭＳ 明朝"/>
      <family val="1"/>
      <charset val="128"/>
    </font>
    <font>
      <sz val="22"/>
      <color theme="1"/>
      <name val="Century"/>
      <family val="1"/>
    </font>
    <font>
      <b/>
      <sz val="10"/>
      <color rgb="FF222222"/>
      <name val="ＭＳ Ｐゴシック"/>
      <family val="3"/>
      <charset val="128"/>
    </font>
    <font>
      <b/>
      <sz val="10.5"/>
      <name val="ＭＳ Ｐゴシック"/>
      <family val="3"/>
      <charset val="128"/>
    </font>
    <font>
      <sz val="7"/>
      <name val="明朝"/>
      <family val="1"/>
      <charset val="128"/>
    </font>
    <font>
      <sz val="10.5"/>
      <name val="ＭＳ Ｐゴシック"/>
      <family val="3"/>
      <charset val="128"/>
    </font>
    <font>
      <sz val="8"/>
      <name val="ＭＳ ゴシック"/>
      <family val="3"/>
      <charset val="128"/>
    </font>
    <font>
      <sz val="10"/>
      <name val="ＭＳ Ｐゴシック"/>
      <family val="3"/>
      <charset val="128"/>
    </font>
    <font>
      <sz val="14"/>
      <name val="ＭＳ 明朝"/>
      <family val="1"/>
      <charset val="128"/>
    </font>
    <font>
      <sz val="11"/>
      <name val="明朝"/>
      <family val="1"/>
      <charset val="128"/>
    </font>
    <font>
      <sz val="9"/>
      <name val="ＭＳ 明朝"/>
      <family val="1"/>
      <charset val="128"/>
    </font>
    <font>
      <sz val="16"/>
      <name val="ＭＳ Ｐゴシック"/>
      <family val="3"/>
      <charset val="128"/>
    </font>
    <font>
      <sz val="12"/>
      <name val="ＭＳ Ｐゴシック"/>
      <family val="3"/>
      <charset val="128"/>
    </font>
    <font>
      <sz val="14"/>
      <name val="明朝"/>
      <family val="1"/>
      <charset val="128"/>
    </font>
    <font>
      <sz val="11"/>
      <color theme="1"/>
      <name val="ＭＳ Ｐゴシック"/>
      <family val="3"/>
      <charset val="128"/>
      <scheme val="minor"/>
    </font>
    <font>
      <sz val="7"/>
      <name val="ＭＳ Ｐ明朝"/>
      <family val="1"/>
      <charset val="128"/>
    </font>
    <font>
      <sz val="11"/>
      <color theme="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8" tint="0.79998168889431442"/>
        <bgColor indexed="64"/>
      </patternFill>
    </fill>
  </fills>
  <borders count="55">
    <border>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11">
    <xf numFmtId="0" fontId="0" fillId="0" borderId="0">
      <alignment vertical="center"/>
    </xf>
    <xf numFmtId="0" fontId="6" fillId="0" borderId="0"/>
    <xf numFmtId="0" fontId="3" fillId="0" borderId="0"/>
    <xf numFmtId="0" fontId="19" fillId="0" borderId="0"/>
    <xf numFmtId="0" fontId="23" fillId="0" borderId="0"/>
    <xf numFmtId="37" fontId="26" fillId="0" borderId="0"/>
    <xf numFmtId="9"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21" fillId="0" borderId="0"/>
    <xf numFmtId="38" fontId="29" fillId="0" borderId="0" applyFont="0" applyFill="0" applyBorder="0" applyAlignment="0" applyProtection="0">
      <alignment vertical="center"/>
    </xf>
  </cellStyleXfs>
  <cellXfs count="288">
    <xf numFmtId="0" fontId="0" fillId="0" borderId="0" xfId="0">
      <alignment vertical="center"/>
    </xf>
    <xf numFmtId="0" fontId="0" fillId="2" borderId="0" xfId="0" applyFill="1">
      <alignment vertical="center"/>
    </xf>
    <xf numFmtId="0" fontId="5" fillId="2" borderId="0" xfId="0" applyFont="1" applyFill="1" applyAlignment="1">
      <alignment horizontal="left" vertical="center" wrapText="1"/>
    </xf>
    <xf numFmtId="0" fontId="0" fillId="0" borderId="0" xfId="0"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left" vertical="center"/>
    </xf>
    <xf numFmtId="0" fontId="0" fillId="2" borderId="0" xfId="0" applyFill="1" applyAlignment="1">
      <alignment horizontal="left" vertical="center"/>
    </xf>
    <xf numFmtId="0" fontId="7" fillId="2" borderId="0" xfId="0" applyFont="1" applyFill="1" applyAlignment="1">
      <alignment horizontal="justify" vertical="center"/>
    </xf>
    <xf numFmtId="58" fontId="9" fillId="2" borderId="0" xfId="0" applyNumberFormat="1" applyFont="1" applyFill="1" applyAlignment="1">
      <alignment horizontal="center" vertical="center"/>
    </xf>
    <xf numFmtId="0" fontId="12" fillId="2" borderId="0" xfId="0" applyFont="1" applyFill="1" applyAlignment="1">
      <alignment horizontal="center" vertical="center"/>
    </xf>
    <xf numFmtId="0" fontId="11" fillId="2" borderId="0" xfId="0" applyFont="1" applyFill="1" applyAlignment="1">
      <alignment horizontal="left" vertical="center"/>
    </xf>
    <xf numFmtId="0" fontId="4" fillId="2" borderId="0" xfId="0" applyFont="1" applyFill="1">
      <alignment vertical="center"/>
    </xf>
    <xf numFmtId="0" fontId="0" fillId="2" borderId="24" xfId="0" applyFill="1" applyBorder="1" applyAlignment="1">
      <alignment horizontal="center" vertical="center"/>
    </xf>
    <xf numFmtId="31" fontId="0" fillId="2" borderId="21" xfId="0" applyNumberFormat="1" applyFill="1" applyBorder="1" applyAlignment="1">
      <alignment horizontal="center" vertical="center"/>
    </xf>
    <xf numFmtId="0" fontId="0" fillId="2" borderId="21" xfId="0" applyFill="1" applyBorder="1" applyAlignment="1">
      <alignment horizontal="center" vertical="center"/>
    </xf>
    <xf numFmtId="31" fontId="0" fillId="2" borderId="20" xfId="0" applyNumberFormat="1" applyFill="1" applyBorder="1" applyAlignment="1">
      <alignment horizontal="center" vertical="center"/>
    </xf>
    <xf numFmtId="0" fontId="18" fillId="0" borderId="0" xfId="0" applyFont="1" applyAlignment="1"/>
    <xf numFmtId="0" fontId="3" fillId="2" borderId="0" xfId="0" applyFont="1" applyFill="1" applyAlignment="1"/>
    <xf numFmtId="0" fontId="3" fillId="0" borderId="0" xfId="0" applyFont="1" applyAlignment="1"/>
    <xf numFmtId="0" fontId="18" fillId="2" borderId="1" xfId="0" applyFont="1" applyFill="1" applyBorder="1" applyAlignment="1">
      <alignment vertical="top" wrapText="1"/>
    </xf>
    <xf numFmtId="0" fontId="18" fillId="2" borderId="25" xfId="0" applyFont="1" applyFill="1" applyBorder="1" applyAlignment="1">
      <alignment vertical="top" wrapText="1"/>
    </xf>
    <xf numFmtId="0" fontId="18" fillId="2" borderId="24" xfId="0" applyFont="1" applyFill="1" applyBorder="1" applyAlignment="1">
      <alignment vertical="top" wrapText="1"/>
    </xf>
    <xf numFmtId="0" fontId="18" fillId="2" borderId="4" xfId="0" applyFont="1" applyFill="1" applyBorder="1" applyAlignment="1">
      <alignment vertical="top" wrapText="1"/>
    </xf>
    <xf numFmtId="49" fontId="4" fillId="2" borderId="7" xfId="3" applyNumberFormat="1" applyFont="1" applyFill="1" applyBorder="1"/>
    <xf numFmtId="178" fontId="3" fillId="2" borderId="7" xfId="0" applyNumberFormat="1" applyFont="1" applyFill="1" applyBorder="1" applyAlignment="1"/>
    <xf numFmtId="178" fontId="3" fillId="2" borderId="19" xfId="0" applyNumberFormat="1" applyFont="1" applyFill="1" applyBorder="1" applyAlignment="1"/>
    <xf numFmtId="179" fontId="3" fillId="2" borderId="14" xfId="3" applyNumberFormat="1" applyFont="1" applyFill="1" applyBorder="1"/>
    <xf numFmtId="178" fontId="3" fillId="2" borderId="5" xfId="0" applyNumberFormat="1" applyFont="1" applyFill="1" applyBorder="1" applyAlignment="1"/>
    <xf numFmtId="179" fontId="3" fillId="2" borderId="21" xfId="3" applyNumberFormat="1" applyFont="1" applyFill="1" applyBorder="1"/>
    <xf numFmtId="0" fontId="3" fillId="2" borderId="2" xfId="0" applyFont="1" applyFill="1" applyBorder="1" applyAlignment="1"/>
    <xf numFmtId="178" fontId="3" fillId="2" borderId="2" xfId="0" applyNumberFormat="1" applyFont="1" applyFill="1" applyBorder="1" applyAlignment="1"/>
    <xf numFmtId="178" fontId="3" fillId="2" borderId="10" xfId="0" applyNumberFormat="1" applyFont="1" applyFill="1" applyBorder="1" applyAlignment="1"/>
    <xf numFmtId="49" fontId="4" fillId="2" borderId="19" xfId="3" applyNumberFormat="1" applyFont="1" applyFill="1" applyBorder="1"/>
    <xf numFmtId="178" fontId="3" fillId="2" borderId="14" xfId="0" applyNumberFormat="1" applyFont="1" applyFill="1" applyBorder="1" applyAlignment="1"/>
    <xf numFmtId="178" fontId="3" fillId="2" borderId="21" xfId="0" applyNumberFormat="1" applyFont="1" applyFill="1" applyBorder="1" applyAlignment="1"/>
    <xf numFmtId="0" fontId="3" fillId="2" borderId="5" xfId="0" applyFont="1" applyFill="1" applyBorder="1" applyAlignment="1"/>
    <xf numFmtId="0" fontId="3" fillId="2" borderId="10" xfId="0" applyFont="1" applyFill="1" applyBorder="1" applyAlignment="1"/>
    <xf numFmtId="0" fontId="3" fillId="2" borderId="1" xfId="0" applyFont="1" applyFill="1" applyBorder="1" applyAlignment="1"/>
    <xf numFmtId="0" fontId="3" fillId="2" borderId="14" xfId="0" applyFont="1" applyFill="1" applyBorder="1" applyAlignment="1">
      <alignment horizontal="center" vertical="center"/>
    </xf>
    <xf numFmtId="0" fontId="3" fillId="2" borderId="14" xfId="0" applyFont="1" applyFill="1" applyBorder="1" applyAlignment="1"/>
    <xf numFmtId="0" fontId="3" fillId="2" borderId="2" xfId="0" applyFont="1" applyFill="1" applyBorder="1" applyAlignment="1">
      <alignment horizontal="center"/>
    </xf>
    <xf numFmtId="0" fontId="0" fillId="2" borderId="10" xfId="0" applyFill="1" applyBorder="1">
      <alignment vertical="center"/>
    </xf>
    <xf numFmtId="0" fontId="0" fillId="2" borderId="6" xfId="0" applyFill="1" applyBorder="1" applyAlignment="1">
      <alignment horizontal="center" vertical="center"/>
    </xf>
    <xf numFmtId="0" fontId="0" fillId="2" borderId="19" xfId="0" applyFill="1" applyBorder="1">
      <alignment vertical="center"/>
    </xf>
    <xf numFmtId="0" fontId="12" fillId="2" borderId="0" xfId="0" applyFont="1" applyFill="1">
      <alignment vertical="center"/>
    </xf>
    <xf numFmtId="178" fontId="3" fillId="2" borderId="6" xfId="0" applyNumberFormat="1" applyFont="1" applyFill="1" applyBorder="1" applyAlignment="1"/>
    <xf numFmtId="0" fontId="25" fillId="2" borderId="0" xfId="0" applyFont="1" applyFill="1">
      <alignment vertical="center"/>
    </xf>
    <xf numFmtId="177" fontId="18" fillId="2" borderId="9" xfId="8" applyNumberFormat="1" applyFont="1" applyFill="1" applyBorder="1" applyAlignment="1">
      <alignment vertical="center"/>
    </xf>
    <xf numFmtId="38" fontId="18" fillId="2" borderId="42" xfId="8" applyFont="1" applyFill="1" applyBorder="1" applyAlignment="1">
      <alignment vertical="center"/>
    </xf>
    <xf numFmtId="38" fontId="18" fillId="2" borderId="13" xfId="8" applyFont="1" applyFill="1" applyBorder="1" applyAlignment="1">
      <alignment vertical="center"/>
    </xf>
    <xf numFmtId="177" fontId="18" fillId="2" borderId="22" xfId="8" applyNumberFormat="1" applyFont="1" applyFill="1" applyBorder="1" applyAlignment="1">
      <alignment vertical="center"/>
    </xf>
    <xf numFmtId="0" fontId="16" fillId="2" borderId="0" xfId="0" applyFont="1" applyFill="1" applyAlignment="1"/>
    <xf numFmtId="0" fontId="18" fillId="2" borderId="0" xfId="0" applyFont="1" applyFill="1" applyAlignment="1"/>
    <xf numFmtId="0" fontId="18" fillId="2" borderId="50" xfId="0" applyFont="1" applyFill="1" applyBorder="1" applyAlignment="1">
      <alignment horizontal="center"/>
    </xf>
    <xf numFmtId="0" fontId="18" fillId="2" borderId="31" xfId="0" applyFont="1" applyFill="1" applyBorder="1" applyAlignment="1">
      <alignment horizontal="center"/>
    </xf>
    <xf numFmtId="0" fontId="18" fillId="2" borderId="42" xfId="0" applyFont="1" applyFill="1" applyBorder="1" applyAlignment="1">
      <alignment horizontal="center"/>
    </xf>
    <xf numFmtId="0" fontId="18" fillId="2" borderId="23"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35" xfId="0" applyFont="1" applyFill="1" applyBorder="1" applyAlignment="1"/>
    <xf numFmtId="0" fontId="18" fillId="2" borderId="12" xfId="0" applyFont="1" applyFill="1" applyBorder="1" applyAlignment="1"/>
    <xf numFmtId="0" fontId="18" fillId="2" borderId="11" xfId="0" applyFont="1" applyFill="1" applyBorder="1" applyAlignment="1"/>
    <xf numFmtId="0" fontId="18" fillId="2" borderId="18" xfId="0" applyFont="1" applyFill="1" applyBorder="1" applyAlignment="1"/>
    <xf numFmtId="0" fontId="18" fillId="2" borderId="3" xfId="0" applyFont="1" applyFill="1" applyBorder="1" applyAlignment="1">
      <alignment horizontal="center"/>
    </xf>
    <xf numFmtId="0" fontId="18" fillId="2" borderId="39" xfId="0" applyFont="1" applyFill="1" applyBorder="1" applyAlignment="1"/>
    <xf numFmtId="0" fontId="18" fillId="2" borderId="43" xfId="0" applyFont="1" applyFill="1" applyBorder="1" applyAlignment="1"/>
    <xf numFmtId="0" fontId="18" fillId="2" borderId="36" xfId="0" applyFont="1" applyFill="1" applyBorder="1" applyAlignment="1"/>
    <xf numFmtId="177" fontId="3" fillId="2" borderId="6" xfId="8" applyNumberFormat="1" applyFont="1" applyFill="1" applyBorder="1"/>
    <xf numFmtId="177" fontId="3" fillId="2" borderId="7" xfId="8" applyNumberFormat="1" applyFont="1" applyFill="1" applyBorder="1"/>
    <xf numFmtId="177" fontId="3" fillId="2" borderId="19" xfId="8" applyNumberFormat="1" applyFont="1" applyFill="1" applyBorder="1"/>
    <xf numFmtId="177" fontId="3" fillId="2" borderId="14" xfId="8" applyNumberFormat="1" applyFont="1" applyFill="1" applyBorder="1"/>
    <xf numFmtId="177" fontId="3" fillId="2" borderId="0" xfId="8" applyNumberFormat="1" applyFont="1" applyFill="1" applyBorder="1"/>
    <xf numFmtId="177" fontId="3" fillId="2" borderId="5" xfId="8" applyNumberFormat="1" applyFont="1" applyFill="1" applyBorder="1"/>
    <xf numFmtId="177" fontId="3" fillId="2" borderId="21" xfId="8" applyNumberFormat="1" applyFont="1" applyFill="1" applyBorder="1"/>
    <xf numFmtId="177" fontId="3" fillId="2" borderId="2" xfId="8" applyNumberFormat="1" applyFont="1" applyFill="1" applyBorder="1"/>
    <xf numFmtId="177" fontId="3" fillId="2" borderId="10" xfId="8" applyNumberFormat="1" applyFont="1" applyFill="1" applyBorder="1"/>
    <xf numFmtId="38" fontId="3" fillId="2" borderId="24" xfId="8" applyFont="1" applyFill="1" applyBorder="1" applyAlignment="1">
      <alignment vertical="center"/>
    </xf>
    <xf numFmtId="38" fontId="3" fillId="2" borderId="25" xfId="8" applyFont="1" applyFill="1" applyBorder="1" applyAlignment="1">
      <alignment horizontal="right" vertical="center"/>
    </xf>
    <xf numFmtId="38" fontId="3" fillId="2" borderId="14" xfId="8" applyFont="1" applyFill="1" applyBorder="1" applyAlignment="1">
      <alignment vertical="center"/>
    </xf>
    <xf numFmtId="38" fontId="3" fillId="2" borderId="5" xfId="8" applyFont="1" applyFill="1" applyBorder="1" applyAlignment="1">
      <alignment vertical="center"/>
    </xf>
    <xf numFmtId="38" fontId="3" fillId="2" borderId="21" xfId="8" applyFont="1" applyFill="1" applyBorder="1" applyAlignment="1">
      <alignment vertical="center"/>
    </xf>
    <xf numFmtId="38" fontId="3" fillId="2" borderId="10" xfId="8" applyFont="1" applyFill="1" applyBorder="1" applyAlignment="1">
      <alignment vertical="center"/>
    </xf>
    <xf numFmtId="31" fontId="0" fillId="2" borderId="6" xfId="0" applyNumberFormat="1" applyFill="1" applyBorder="1" applyAlignment="1">
      <alignment horizontal="center" vertical="center"/>
    </xf>
    <xf numFmtId="0" fontId="18" fillId="2" borderId="46" xfId="0" applyFont="1" applyFill="1" applyBorder="1" applyAlignment="1"/>
    <xf numFmtId="0" fontId="18" fillId="2" borderId="51" xfId="0" applyFont="1" applyFill="1" applyBorder="1" applyAlignment="1"/>
    <xf numFmtId="0" fontId="18" fillId="2" borderId="48" xfId="0" applyFont="1" applyFill="1" applyBorder="1" applyAlignment="1"/>
    <xf numFmtId="0" fontId="18" fillId="2" borderId="47" xfId="0" applyFont="1" applyFill="1" applyBorder="1" applyAlignment="1"/>
    <xf numFmtId="0" fontId="18" fillId="2" borderId="29" xfId="0" applyFont="1" applyFill="1" applyBorder="1" applyAlignment="1"/>
    <xf numFmtId="0" fontId="18" fillId="2" borderId="31" xfId="0" applyFont="1" applyFill="1" applyBorder="1" applyAlignment="1"/>
    <xf numFmtId="0" fontId="18" fillId="2" borderId="44" xfId="0" applyFont="1" applyFill="1" applyBorder="1" applyAlignment="1"/>
    <xf numFmtId="0" fontId="18" fillId="2" borderId="16" xfId="0" applyFont="1" applyFill="1" applyBorder="1" applyAlignment="1"/>
    <xf numFmtId="0" fontId="18" fillId="2" borderId="45" xfId="0" applyFont="1" applyFill="1" applyBorder="1" applyAlignment="1"/>
    <xf numFmtId="0" fontId="18" fillId="2" borderId="42" xfId="0" applyFont="1" applyFill="1" applyBorder="1" applyAlignment="1"/>
    <xf numFmtId="0" fontId="18" fillId="2" borderId="49" xfId="0" applyFont="1" applyFill="1" applyBorder="1" applyAlignment="1"/>
    <xf numFmtId="0" fontId="18" fillId="4" borderId="0" xfId="0" applyFont="1" applyFill="1" applyAlignment="1"/>
    <xf numFmtId="0" fontId="18" fillId="2" borderId="5" xfId="0" applyFont="1" applyFill="1" applyBorder="1" applyAlignment="1"/>
    <xf numFmtId="0" fontId="18" fillId="2" borderId="13" xfId="0" applyFont="1" applyFill="1" applyBorder="1" applyAlignment="1"/>
    <xf numFmtId="0" fontId="18" fillId="2" borderId="15" xfId="0" applyFont="1" applyFill="1" applyBorder="1" applyAlignment="1"/>
    <xf numFmtId="0" fontId="18" fillId="2" borderId="32" xfId="0" applyFont="1" applyFill="1" applyBorder="1" applyAlignment="1"/>
    <xf numFmtId="0" fontId="18" fillId="2" borderId="8" xfId="0" applyFont="1" applyFill="1" applyBorder="1" applyAlignment="1"/>
    <xf numFmtId="0" fontId="18" fillId="2" borderId="38" xfId="0" applyFont="1" applyFill="1" applyBorder="1" applyAlignment="1"/>
    <xf numFmtId="0" fontId="18" fillId="2" borderId="1" xfId="0" applyFont="1" applyFill="1" applyBorder="1" applyAlignment="1"/>
    <xf numFmtId="0" fontId="18" fillId="2" borderId="25" xfId="0" applyFont="1" applyFill="1" applyBorder="1" applyAlignment="1"/>
    <xf numFmtId="0" fontId="18" fillId="2" borderId="4" xfId="0" applyFont="1" applyFill="1" applyBorder="1" applyAlignment="1"/>
    <xf numFmtId="0" fontId="18" fillId="2" borderId="40" xfId="0" applyFont="1" applyFill="1" applyBorder="1" applyAlignment="1"/>
    <xf numFmtId="0" fontId="18" fillId="2" borderId="2" xfId="0" applyFont="1" applyFill="1" applyBorder="1" applyAlignment="1"/>
    <xf numFmtId="0" fontId="18" fillId="2" borderId="10" xfId="0" applyFont="1" applyFill="1" applyBorder="1" applyAlignment="1"/>
    <xf numFmtId="0" fontId="18" fillId="2" borderId="9" xfId="0" applyFont="1" applyFill="1" applyBorder="1" applyAlignment="1"/>
    <xf numFmtId="0" fontId="18" fillId="2" borderId="30" xfId="0" applyFont="1" applyFill="1" applyBorder="1" applyAlignment="1"/>
    <xf numFmtId="0" fontId="18" fillId="2" borderId="33" xfId="0" applyFont="1" applyFill="1" applyBorder="1" applyAlignment="1"/>
    <xf numFmtId="0" fontId="18" fillId="2" borderId="52" xfId="0" applyFont="1" applyFill="1" applyBorder="1" applyAlignment="1"/>
    <xf numFmtId="0" fontId="18" fillId="2" borderId="27" xfId="0" applyFont="1" applyFill="1" applyBorder="1" applyAlignment="1"/>
    <xf numFmtId="0" fontId="18" fillId="2" borderId="37" xfId="0" applyFont="1" applyFill="1" applyBorder="1" applyAlignment="1"/>
    <xf numFmtId="0" fontId="18" fillId="2" borderId="28" xfId="0" applyFont="1" applyFill="1" applyBorder="1" applyAlignment="1"/>
    <xf numFmtId="0" fontId="18" fillId="2" borderId="31" xfId="0" applyFont="1" applyFill="1" applyBorder="1" applyAlignment="1">
      <alignment horizontal="center" vertical="center"/>
    </xf>
    <xf numFmtId="0" fontId="18" fillId="2" borderId="16" xfId="0" applyFont="1" applyFill="1" applyBorder="1" applyAlignment="1">
      <alignment horizontal="center"/>
    </xf>
    <xf numFmtId="0" fontId="18" fillId="2" borderId="14" xfId="0" applyFont="1" applyFill="1" applyBorder="1" applyAlignment="1"/>
    <xf numFmtId="0" fontId="18" fillId="2" borderId="17" xfId="0" applyFont="1" applyFill="1" applyBorder="1" applyAlignment="1"/>
    <xf numFmtId="0" fontId="18" fillId="2" borderId="23" xfId="0" applyFont="1" applyFill="1" applyBorder="1" applyAlignment="1"/>
    <xf numFmtId="0" fontId="18" fillId="2" borderId="41" xfId="0" applyFont="1" applyFill="1" applyBorder="1" applyAlignment="1"/>
    <xf numFmtId="0" fontId="18" fillId="2" borderId="34" xfId="0" applyFont="1" applyFill="1" applyBorder="1" applyAlignment="1"/>
    <xf numFmtId="177" fontId="3" fillId="2" borderId="20" xfId="0" applyNumberFormat="1" applyFont="1" applyFill="1" applyBorder="1" applyAlignment="1"/>
    <xf numFmtId="177" fontId="3" fillId="2" borderId="7" xfId="0" applyNumberFormat="1" applyFont="1" applyFill="1" applyBorder="1" applyAlignment="1"/>
    <xf numFmtId="177" fontId="3" fillId="2" borderId="19" xfId="0" applyNumberFormat="1" applyFont="1" applyFill="1" applyBorder="1" applyAlignment="1"/>
    <xf numFmtId="177" fontId="3" fillId="2" borderId="13" xfId="0" applyNumberFormat="1" applyFont="1" applyFill="1" applyBorder="1" applyAlignment="1"/>
    <xf numFmtId="177" fontId="3" fillId="2" borderId="5" xfId="0" applyNumberFormat="1" applyFont="1" applyFill="1" applyBorder="1" applyAlignment="1"/>
    <xf numFmtId="177" fontId="3" fillId="2" borderId="9" xfId="0" applyNumberFormat="1" applyFont="1" applyFill="1" applyBorder="1" applyAlignment="1"/>
    <xf numFmtId="177" fontId="3" fillId="2" borderId="2" xfId="0" applyNumberFormat="1" applyFont="1" applyFill="1" applyBorder="1" applyAlignment="1"/>
    <xf numFmtId="177" fontId="3" fillId="2" borderId="10" xfId="0" applyNumberFormat="1" applyFont="1" applyFill="1" applyBorder="1" applyAlignment="1"/>
    <xf numFmtId="0" fontId="3" fillId="3" borderId="13" xfId="0" applyFont="1" applyFill="1" applyBorder="1" applyAlignment="1"/>
    <xf numFmtId="0" fontId="3" fillId="3" borderId="20" xfId="0" applyFont="1" applyFill="1" applyBorder="1" applyAlignment="1">
      <alignment horizontal="center"/>
    </xf>
    <xf numFmtId="176" fontId="3" fillId="0" borderId="13" xfId="8" applyNumberFormat="1" applyFont="1" applyBorder="1"/>
    <xf numFmtId="176" fontId="3" fillId="0" borderId="9" xfId="8" applyNumberFormat="1" applyFont="1" applyBorder="1"/>
    <xf numFmtId="0" fontId="3" fillId="2" borderId="13" xfId="0" applyFont="1" applyFill="1" applyBorder="1" applyAlignment="1">
      <alignment horizontal="center"/>
    </xf>
    <xf numFmtId="0" fontId="3" fillId="2" borderId="6" xfId="0" applyFont="1" applyFill="1" applyBorder="1" applyAlignment="1"/>
    <xf numFmtId="0" fontId="3" fillId="2" borderId="7" xfId="0" applyFont="1" applyFill="1" applyBorder="1" applyAlignment="1"/>
    <xf numFmtId="177" fontId="3" fillId="2" borderId="20" xfId="8" applyNumberFormat="1" applyFont="1" applyFill="1" applyBorder="1"/>
    <xf numFmtId="177" fontId="3" fillId="2" borderId="13" xfId="8" applyNumberFormat="1" applyFont="1" applyFill="1" applyBorder="1"/>
    <xf numFmtId="0" fontId="3" fillId="2" borderId="21" xfId="0" applyFont="1" applyFill="1" applyBorder="1" applyAlignment="1"/>
    <xf numFmtId="177" fontId="3" fillId="2" borderId="9" xfId="8" applyNumberFormat="1" applyFont="1" applyFill="1" applyBorder="1"/>
    <xf numFmtId="0" fontId="18" fillId="2" borderId="0" xfId="0" applyFont="1" applyFill="1" applyAlignment="1">
      <alignment horizontal="right"/>
    </xf>
    <xf numFmtId="0" fontId="18" fillId="2" borderId="0" xfId="0" quotePrefix="1" applyFont="1" applyFill="1" applyAlignment="1">
      <alignment horizontal="center"/>
    </xf>
    <xf numFmtId="178" fontId="20" fillId="2" borderId="0" xfId="0" applyNumberFormat="1" applyFont="1" applyFill="1" applyAlignment="1"/>
    <xf numFmtId="177" fontId="3" fillId="2" borderId="6" xfId="0" applyNumberFormat="1" applyFont="1" applyFill="1" applyBorder="1" applyAlignment="1"/>
    <xf numFmtId="177" fontId="3" fillId="2" borderId="14" xfId="0" applyNumberFormat="1" applyFont="1" applyFill="1" applyBorder="1" applyAlignment="1"/>
    <xf numFmtId="177" fontId="3" fillId="2" borderId="21" xfId="0" applyNumberFormat="1" applyFont="1" applyFill="1" applyBorder="1" applyAlignment="1"/>
    <xf numFmtId="0" fontId="18" fillId="2" borderId="48" xfId="0" applyFont="1" applyFill="1" applyBorder="1" applyAlignment="1">
      <alignment horizontal="center"/>
    </xf>
    <xf numFmtId="0" fontId="18" fillId="2" borderId="11" xfId="0" applyFont="1" applyFill="1" applyBorder="1" applyAlignment="1">
      <alignment horizontal="center"/>
    </xf>
    <xf numFmtId="177" fontId="18" fillId="2" borderId="32" xfId="8" applyNumberFormat="1" applyFont="1" applyFill="1" applyBorder="1" applyAlignment="1">
      <alignment vertical="center"/>
    </xf>
    <xf numFmtId="177" fontId="18" fillId="2" borderId="53" xfId="8" applyNumberFormat="1" applyFont="1" applyFill="1" applyBorder="1" applyAlignment="1">
      <alignment vertical="center"/>
    </xf>
    <xf numFmtId="0" fontId="3" fillId="2" borderId="0" xfId="0" applyFont="1" applyFill="1" applyAlignment="1">
      <alignment horizontal="right"/>
    </xf>
    <xf numFmtId="38" fontId="3" fillId="2" borderId="0" xfId="8" applyFont="1" applyFill="1" applyBorder="1"/>
    <xf numFmtId="182" fontId="3" fillId="2" borderId="1" xfId="0" applyNumberFormat="1" applyFont="1" applyFill="1" applyBorder="1" applyAlignment="1"/>
    <xf numFmtId="0" fontId="18" fillId="2" borderId="35" xfId="0" applyFont="1" applyFill="1" applyBorder="1" applyAlignment="1">
      <alignment horizontal="center"/>
    </xf>
    <xf numFmtId="178" fontId="18" fillId="2" borderId="49" xfId="0" applyNumberFormat="1" applyFont="1" applyFill="1" applyBorder="1" applyAlignment="1"/>
    <xf numFmtId="178" fontId="18" fillId="2" borderId="30" xfId="0" applyNumberFormat="1" applyFont="1" applyFill="1" applyBorder="1" applyAlignment="1"/>
    <xf numFmtId="0" fontId="18" fillId="2" borderId="43" xfId="0" applyFont="1" applyFill="1" applyBorder="1" applyAlignment="1">
      <alignment horizontal="center" vertical="center"/>
    </xf>
    <xf numFmtId="38" fontId="18" fillId="2" borderId="50" xfId="8" applyFont="1" applyFill="1" applyBorder="1" applyAlignment="1">
      <alignment vertical="center"/>
    </xf>
    <xf numFmtId="38" fontId="18" fillId="2" borderId="31" xfId="8" applyFont="1" applyFill="1" applyBorder="1" applyAlignment="1">
      <alignment vertical="center"/>
    </xf>
    <xf numFmtId="177" fontId="18" fillId="2" borderId="54" xfId="8" applyNumberFormat="1" applyFont="1" applyFill="1" applyBorder="1" applyAlignment="1">
      <alignment vertical="center"/>
    </xf>
    <xf numFmtId="177" fontId="18" fillId="2" borderId="10" xfId="8" applyNumberFormat="1" applyFont="1" applyFill="1" applyBorder="1" applyAlignment="1">
      <alignment vertical="center"/>
    </xf>
    <xf numFmtId="0" fontId="18" fillId="2" borderId="18" xfId="0" applyFont="1" applyFill="1" applyBorder="1" applyAlignment="1">
      <alignment horizontal="center"/>
    </xf>
    <xf numFmtId="38" fontId="18" fillId="2" borderId="12" xfId="8" applyFont="1" applyFill="1" applyBorder="1" applyAlignment="1">
      <alignment vertical="center"/>
    </xf>
    <xf numFmtId="38" fontId="18" fillId="2" borderId="0" xfId="8" applyFont="1" applyFill="1" applyBorder="1" applyAlignment="1">
      <alignment vertical="center"/>
    </xf>
    <xf numFmtId="0" fontId="18" fillId="2" borderId="39" xfId="0" applyFont="1" applyFill="1" applyBorder="1" applyAlignment="1">
      <alignment horizontal="center"/>
    </xf>
    <xf numFmtId="38" fontId="18" fillId="2" borderId="1" xfId="8" applyFont="1" applyFill="1" applyBorder="1" applyAlignment="1">
      <alignment vertical="center"/>
    </xf>
    <xf numFmtId="38" fontId="18" fillId="2" borderId="3" xfId="8" applyFont="1" applyFill="1" applyBorder="1" applyAlignment="1">
      <alignment vertical="center"/>
    </xf>
    <xf numFmtId="38" fontId="18" fillId="2" borderId="4" xfId="8" applyFont="1" applyFill="1" applyBorder="1" applyAlignment="1">
      <alignment vertical="center"/>
    </xf>
    <xf numFmtId="38" fontId="18" fillId="2" borderId="30" xfId="8" applyFont="1" applyFill="1" applyBorder="1" applyAlignment="1">
      <alignment vertical="center"/>
    </xf>
    <xf numFmtId="177" fontId="18" fillId="2" borderId="2" xfId="8" applyNumberFormat="1" applyFont="1" applyFill="1" applyBorder="1" applyAlignment="1">
      <alignment vertical="center"/>
    </xf>
    <xf numFmtId="38" fontId="18" fillId="2" borderId="15" xfId="8" applyFont="1" applyFill="1" applyBorder="1" applyAlignment="1">
      <alignment vertical="center"/>
    </xf>
    <xf numFmtId="0" fontId="18" fillId="2" borderId="36" xfId="0" applyFont="1" applyFill="1" applyBorder="1" applyAlignment="1">
      <alignment horizontal="center"/>
    </xf>
    <xf numFmtId="177" fontId="18" fillId="2" borderId="43" xfId="8" applyNumberFormat="1" applyFont="1" applyFill="1" applyBorder="1" applyAlignment="1">
      <alignment vertical="center"/>
    </xf>
    <xf numFmtId="177" fontId="18" fillId="2" borderId="23" xfId="8" applyNumberFormat="1" applyFont="1" applyFill="1" applyBorder="1" applyAlignment="1">
      <alignment vertical="center"/>
    </xf>
    <xf numFmtId="0" fontId="3" fillId="2" borderId="0" xfId="0" applyFont="1" applyFill="1" applyAlignment="1">
      <alignment horizontal="center"/>
    </xf>
    <xf numFmtId="0" fontId="20" fillId="2" borderId="0" xfId="0" applyFont="1" applyFill="1" applyAlignment="1"/>
    <xf numFmtId="0" fontId="18" fillId="2" borderId="0" xfId="0" applyFont="1" applyFill="1" applyAlignment="1">
      <alignment horizontal="center" vertical="center"/>
    </xf>
    <xf numFmtId="0" fontId="4" fillId="2" borderId="0" xfId="0" applyFont="1" applyFill="1" applyAlignment="1"/>
    <xf numFmtId="0" fontId="3" fillId="2" borderId="24" xfId="3" applyFont="1" applyFill="1" applyBorder="1"/>
    <xf numFmtId="0" fontId="3" fillId="2" borderId="25" xfId="3" applyFont="1" applyFill="1" applyBorder="1" applyAlignment="1">
      <alignment horizontal="right"/>
    </xf>
    <xf numFmtId="0" fontId="3" fillId="2" borderId="14" xfId="3" applyFont="1" applyFill="1" applyBorder="1"/>
    <xf numFmtId="0" fontId="3" fillId="2" borderId="5" xfId="3" applyFont="1" applyFill="1" applyBorder="1"/>
    <xf numFmtId="0" fontId="18" fillId="2" borderId="0" xfId="0" quotePrefix="1" applyFont="1" applyFill="1" applyAlignment="1">
      <alignment vertical="top" wrapText="1"/>
    </xf>
    <xf numFmtId="0" fontId="3" fillId="2" borderId="6" xfId="3" applyFont="1" applyFill="1" applyBorder="1"/>
    <xf numFmtId="178" fontId="3" fillId="2" borderId="0" xfId="0" applyNumberFormat="1" applyFont="1" applyFill="1" applyAlignment="1"/>
    <xf numFmtId="177" fontId="3" fillId="2" borderId="0" xfId="0" applyNumberFormat="1" applyFont="1" applyFill="1" applyAlignment="1"/>
    <xf numFmtId="178" fontId="3" fillId="2" borderId="20" xfId="0" applyNumberFormat="1" applyFont="1" applyFill="1" applyBorder="1" applyAlignment="1"/>
    <xf numFmtId="178" fontId="3" fillId="2" borderId="13" xfId="0" applyNumberFormat="1" applyFont="1" applyFill="1" applyBorder="1" applyAlignment="1"/>
    <xf numFmtId="178" fontId="3" fillId="2" borderId="9" xfId="0" applyNumberFormat="1" applyFont="1" applyFill="1" applyBorder="1" applyAlignment="1"/>
    <xf numFmtId="0" fontId="3" fillId="2" borderId="1" xfId="3" applyFont="1" applyFill="1" applyBorder="1" applyAlignment="1">
      <alignment horizontal="right"/>
    </xf>
    <xf numFmtId="0" fontId="3" fillId="2" borderId="21" xfId="3" applyFont="1" applyFill="1" applyBorder="1"/>
    <xf numFmtId="0" fontId="3" fillId="2" borderId="2" xfId="3" applyFont="1" applyFill="1" applyBorder="1"/>
    <xf numFmtId="0" fontId="3" fillId="2" borderId="10" xfId="3" applyFont="1" applyFill="1" applyBorder="1"/>
    <xf numFmtId="0" fontId="3" fillId="2" borderId="0" xfId="0" applyFont="1" applyFill="1" applyAlignment="1">
      <alignment horizontal="center" vertical="center"/>
    </xf>
    <xf numFmtId="0" fontId="4" fillId="2" borderId="0" xfId="3" applyFont="1" applyFill="1"/>
    <xf numFmtId="182" fontId="3" fillId="2" borderId="0" xfId="0" applyNumberFormat="1" applyFont="1" applyFill="1" applyAlignment="1"/>
    <xf numFmtId="0" fontId="0" fillId="2" borderId="0" xfId="0" applyFill="1" applyAlignment="1"/>
    <xf numFmtId="0" fontId="27" fillId="2" borderId="0" xfId="0" applyFont="1" applyFill="1" applyAlignment="1"/>
    <xf numFmtId="0" fontId="18" fillId="3" borderId="13" xfId="0" applyFont="1" applyFill="1" applyBorder="1" applyAlignment="1"/>
    <xf numFmtId="0" fontId="18" fillId="3" borderId="4" xfId="0" applyFont="1" applyFill="1" applyBorder="1" applyAlignment="1"/>
    <xf numFmtId="0" fontId="18" fillId="3" borderId="26" xfId="0" applyFont="1" applyFill="1" applyBorder="1" applyAlignment="1"/>
    <xf numFmtId="180" fontId="3" fillId="3" borderId="4" xfId="0" applyNumberFormat="1" applyFont="1" applyFill="1" applyBorder="1" applyAlignment="1">
      <alignment vertical="center"/>
    </xf>
    <xf numFmtId="180" fontId="3" fillId="2" borderId="24" xfId="0" applyNumberFormat="1" applyFont="1" applyFill="1" applyBorder="1" applyAlignment="1">
      <alignment vertical="center"/>
    </xf>
    <xf numFmtId="180" fontId="3" fillId="2" borderId="1" xfId="0" applyNumberFormat="1" applyFont="1" applyFill="1" applyBorder="1" applyAlignment="1">
      <alignment vertical="center"/>
    </xf>
    <xf numFmtId="0" fontId="3" fillId="2" borderId="21" xfId="0" applyFont="1" applyFill="1" applyBorder="1" applyAlignment="1">
      <alignment vertical="center"/>
    </xf>
    <xf numFmtId="0" fontId="3" fillId="2" borderId="2" xfId="0" applyFont="1" applyFill="1" applyBorder="1" applyAlignment="1">
      <alignment vertical="center"/>
    </xf>
    <xf numFmtId="0" fontId="18" fillId="2" borderId="44" xfId="0" applyFont="1" applyFill="1" applyBorder="1" applyAlignment="1">
      <alignment horizontal="center"/>
    </xf>
    <xf numFmtId="0" fontId="18" fillId="2" borderId="34" xfId="0" applyFont="1" applyFill="1" applyBorder="1" applyAlignment="1">
      <alignment horizontal="center" vertical="center"/>
    </xf>
    <xf numFmtId="38" fontId="18" fillId="2" borderId="44" xfId="8" applyFont="1" applyFill="1" applyBorder="1" applyAlignment="1">
      <alignment vertical="center"/>
    </xf>
    <xf numFmtId="177" fontId="18" fillId="2" borderId="21" xfId="8" applyNumberFormat="1" applyFont="1" applyFill="1" applyBorder="1" applyAlignment="1">
      <alignment vertical="center"/>
    </xf>
    <xf numFmtId="38" fontId="18" fillId="2" borderId="14" xfId="8" applyFont="1" applyFill="1" applyBorder="1" applyAlignment="1">
      <alignment vertical="center"/>
    </xf>
    <xf numFmtId="177" fontId="18" fillId="2" borderId="34" xfId="8" applyNumberFormat="1" applyFont="1" applyFill="1" applyBorder="1" applyAlignment="1">
      <alignment vertical="center"/>
    </xf>
    <xf numFmtId="0" fontId="18" fillId="5" borderId="44" xfId="0" applyFont="1" applyFill="1" applyBorder="1" applyAlignment="1">
      <alignment horizontal="center"/>
    </xf>
    <xf numFmtId="0" fontId="18" fillId="3" borderId="44" xfId="0" applyFont="1" applyFill="1" applyBorder="1" applyAlignment="1">
      <alignment horizontal="center"/>
    </xf>
    <xf numFmtId="0" fontId="18" fillId="3" borderId="49" xfId="0" applyFont="1" applyFill="1" applyBorder="1" applyAlignment="1">
      <alignment horizontal="center"/>
    </xf>
    <xf numFmtId="0" fontId="18" fillId="5" borderId="34" xfId="0" applyFont="1" applyFill="1" applyBorder="1" applyAlignment="1">
      <alignment horizontal="center" vertical="center"/>
    </xf>
    <xf numFmtId="0" fontId="18" fillId="3" borderId="34" xfId="0" applyFont="1" applyFill="1" applyBorder="1" applyAlignment="1">
      <alignment horizontal="center" vertical="center"/>
    </xf>
    <xf numFmtId="0" fontId="18" fillId="3" borderId="53" xfId="0" applyFont="1" applyFill="1" applyBorder="1" applyAlignment="1">
      <alignment horizontal="center" vertical="center"/>
    </xf>
    <xf numFmtId="178" fontId="18" fillId="2" borderId="44" xfId="0" applyNumberFormat="1" applyFont="1" applyFill="1" applyBorder="1" applyAlignment="1"/>
    <xf numFmtId="178" fontId="18" fillId="2" borderId="24" xfId="0" applyNumberFormat="1" applyFont="1" applyFill="1" applyBorder="1" applyAlignment="1"/>
    <xf numFmtId="38" fontId="18" fillId="2" borderId="24" xfId="8" applyFont="1" applyFill="1" applyBorder="1" applyAlignment="1">
      <alignment vertical="center"/>
    </xf>
    <xf numFmtId="182" fontId="18" fillId="0" borderId="0" xfId="0" quotePrefix="1" applyNumberFormat="1" applyFont="1" applyAlignment="1"/>
    <xf numFmtId="182" fontId="18" fillId="0" borderId="0" xfId="0" applyNumberFormat="1" applyFont="1" applyAlignment="1"/>
    <xf numFmtId="182" fontId="18" fillId="0" borderId="0" xfId="0" applyNumberFormat="1" applyFont="1" applyAlignment="1">
      <alignment horizontal="right"/>
    </xf>
    <xf numFmtId="0" fontId="18" fillId="0" borderId="1" xfId="0" applyFont="1" applyBorder="1" applyAlignment="1"/>
    <xf numFmtId="177" fontId="18" fillId="0" borderId="1" xfId="8" applyNumberFormat="1" applyFont="1" applyBorder="1"/>
    <xf numFmtId="0" fontId="18" fillId="0" borderId="2" xfId="0" applyFont="1" applyBorder="1" applyAlignment="1"/>
    <xf numFmtId="177" fontId="18" fillId="0" borderId="2" xfId="8" applyNumberFormat="1" applyFont="1" applyBorder="1"/>
    <xf numFmtId="38" fontId="3" fillId="2" borderId="0" xfId="10" applyFont="1" applyFill="1" applyBorder="1" applyAlignment="1"/>
    <xf numFmtId="38" fontId="3" fillId="2" borderId="1" xfId="10" applyFont="1" applyFill="1" applyBorder="1" applyAlignment="1"/>
    <xf numFmtId="38" fontId="3" fillId="2" borderId="0" xfId="10" applyFont="1" applyFill="1" applyAlignment="1"/>
    <xf numFmtId="38" fontId="3" fillId="2" borderId="1" xfId="8" applyFont="1" applyFill="1" applyBorder="1" applyAlignment="1">
      <alignment vertical="center"/>
    </xf>
    <xf numFmtId="38" fontId="3" fillId="2" borderId="1" xfId="8" applyFont="1" applyFill="1" applyBorder="1" applyAlignment="1">
      <alignment horizontal="center" vertical="center"/>
    </xf>
    <xf numFmtId="38" fontId="3" fillId="2" borderId="0" xfId="8" applyFont="1" applyFill="1" applyBorder="1" applyAlignment="1">
      <alignment vertical="center"/>
    </xf>
    <xf numFmtId="0" fontId="3" fillId="2" borderId="1" xfId="3" applyFont="1" applyFill="1" applyBorder="1"/>
    <xf numFmtId="49" fontId="4" fillId="2" borderId="1" xfId="3" applyNumberFormat="1" applyFont="1" applyFill="1" applyBorder="1"/>
    <xf numFmtId="177" fontId="3" fillId="2" borderId="0" xfId="8" applyNumberFormat="1" applyFont="1" applyFill="1"/>
    <xf numFmtId="49" fontId="3" fillId="2" borderId="0" xfId="3" applyNumberFormat="1" applyFont="1" applyFill="1"/>
    <xf numFmtId="0" fontId="3" fillId="2" borderId="0" xfId="3" applyFont="1" applyFill="1"/>
    <xf numFmtId="49" fontId="4" fillId="2" borderId="0" xfId="3" applyNumberFormat="1" applyFont="1" applyFill="1"/>
    <xf numFmtId="0" fontId="3" fillId="2" borderId="0" xfId="4" applyFont="1" applyFill="1"/>
    <xf numFmtId="0" fontId="4" fillId="2" borderId="0" xfId="0" applyFont="1" applyFill="1" applyAlignment="1">
      <alignment horizontal="left"/>
    </xf>
    <xf numFmtId="183" fontId="4" fillId="2" borderId="0" xfId="4" applyNumberFormat="1" applyFont="1" applyFill="1" applyAlignment="1">
      <alignment horizontal="left"/>
    </xf>
    <xf numFmtId="183" fontId="4" fillId="2" borderId="0" xfId="4" applyNumberFormat="1" applyFont="1" applyFill="1"/>
    <xf numFmtId="0" fontId="3" fillId="2" borderId="2" xfId="4" applyFont="1" applyFill="1" applyBorder="1"/>
    <xf numFmtId="49" fontId="3" fillId="2" borderId="2" xfId="3" applyNumberFormat="1" applyFont="1" applyFill="1" applyBorder="1"/>
    <xf numFmtId="38" fontId="3" fillId="2" borderId="2" xfId="10" applyFont="1" applyFill="1" applyBorder="1" applyAlignment="1"/>
    <xf numFmtId="38" fontId="3" fillId="2" borderId="1" xfId="8" applyFont="1" applyFill="1" applyBorder="1" applyAlignment="1">
      <alignment horizontal="right" vertical="center"/>
    </xf>
    <xf numFmtId="38" fontId="3" fillId="2" borderId="0" xfId="8" applyFont="1" applyFill="1" applyBorder="1" applyAlignment="1">
      <alignment horizontal="center"/>
    </xf>
    <xf numFmtId="38" fontId="3" fillId="2" borderId="2" xfId="8" applyFont="1" applyFill="1" applyBorder="1" applyAlignment="1">
      <alignment vertical="center"/>
    </xf>
    <xf numFmtId="38" fontId="3" fillId="2" borderId="2" xfId="8" applyFont="1" applyFill="1" applyBorder="1"/>
    <xf numFmtId="38" fontId="3" fillId="2" borderId="7" xfId="10" applyFont="1" applyFill="1" applyBorder="1" applyAlignment="1"/>
    <xf numFmtId="0" fontId="3" fillId="2" borderId="4" xfId="0" applyFont="1" applyFill="1" applyBorder="1" applyAlignment="1"/>
    <xf numFmtId="0" fontId="22" fillId="2" borderId="0" xfId="0" applyFont="1" applyFill="1" applyAlignment="1">
      <alignment horizontal="center"/>
    </xf>
    <xf numFmtId="0" fontId="3" fillId="2" borderId="13" xfId="0" applyFont="1" applyFill="1" applyBorder="1" applyAlignment="1"/>
    <xf numFmtId="0" fontId="3" fillId="2" borderId="9" xfId="0" applyFont="1" applyFill="1" applyBorder="1" applyAlignment="1"/>
    <xf numFmtId="0" fontId="27" fillId="2" borderId="0" xfId="0" applyFont="1" applyFill="1">
      <alignment vertical="center"/>
    </xf>
    <xf numFmtId="0" fontId="27" fillId="0" borderId="0" xfId="0" applyFont="1">
      <alignment vertical="center"/>
    </xf>
    <xf numFmtId="0" fontId="27" fillId="0" borderId="0" xfId="0" applyFont="1" applyAlignment="1">
      <alignment vertical="center" wrapText="1"/>
    </xf>
    <xf numFmtId="0" fontId="3" fillId="2" borderId="0" xfId="0" quotePrefix="1" applyFont="1" applyFill="1" applyAlignment="1">
      <alignment horizontal="right" vertical="center"/>
    </xf>
    <xf numFmtId="0" fontId="27" fillId="2" borderId="0" xfId="0" applyFont="1" applyFill="1" applyAlignment="1">
      <alignment horizontal="right" vertical="center"/>
    </xf>
    <xf numFmtId="177" fontId="18" fillId="2" borderId="14" xfId="8" applyNumberFormat="1" applyFont="1" applyFill="1" applyBorder="1" applyAlignment="1">
      <alignment vertical="center"/>
    </xf>
    <xf numFmtId="177" fontId="18" fillId="2" borderId="15" xfId="8" applyNumberFormat="1" applyFont="1" applyFill="1" applyBorder="1" applyAlignment="1">
      <alignment vertical="center"/>
    </xf>
    <xf numFmtId="181" fontId="18" fillId="2" borderId="0" xfId="8" applyNumberFormat="1" applyFont="1" applyFill="1"/>
    <xf numFmtId="0" fontId="27" fillId="0" borderId="0" xfId="0" applyFont="1" applyAlignment="1">
      <alignment vertical="center"/>
    </xf>
    <xf numFmtId="0" fontId="13" fillId="2" borderId="0" xfId="0" applyFont="1" applyFill="1" applyAlignment="1">
      <alignment horizontal="center" vertical="center"/>
    </xf>
    <xf numFmtId="31" fontId="9" fillId="2" borderId="0" xfId="0" applyNumberFormat="1" applyFont="1" applyFill="1" applyAlignment="1">
      <alignment horizontal="center" vertical="center"/>
    </xf>
    <xf numFmtId="0" fontId="10" fillId="2" borderId="0" xfId="0" applyFont="1" applyFill="1" applyAlignment="1">
      <alignment horizontal="center" vertical="center"/>
    </xf>
    <xf numFmtId="0" fontId="24" fillId="2" borderId="0" xfId="0" applyFont="1" applyFill="1" applyAlignment="1"/>
    <xf numFmtId="0" fontId="0" fillId="2" borderId="0" xfId="0" applyFill="1" applyAlignment="1"/>
    <xf numFmtId="0" fontId="0" fillId="2" borderId="6" xfId="0" applyFill="1" applyBorder="1" applyAlignment="1">
      <alignment horizontal="center" vertical="center"/>
    </xf>
    <xf numFmtId="0" fontId="0" fillId="2" borderId="19" xfId="0" applyFill="1" applyBorder="1" applyAlignment="1">
      <alignment horizontal="center" vertical="center"/>
    </xf>
    <xf numFmtId="0" fontId="15" fillId="2" borderId="0" xfId="0" applyFont="1" applyFill="1" applyAlignment="1">
      <alignment horizontal="center" vertical="center" wrapText="1"/>
    </xf>
    <xf numFmtId="0" fontId="5" fillId="2" borderId="0" xfId="0" applyFont="1" applyFill="1" applyAlignment="1">
      <alignment horizontal="center" vertical="center" wrapText="1"/>
    </xf>
    <xf numFmtId="31" fontId="0" fillId="2" borderId="6" xfId="0" applyNumberFormat="1" applyFill="1" applyBorder="1" applyAlignment="1">
      <alignment horizontal="center" vertical="center"/>
    </xf>
    <xf numFmtId="31" fontId="0" fillId="2" borderId="19" xfId="0" applyNumberFormat="1" applyFill="1" applyBorder="1" applyAlignment="1">
      <alignment horizontal="center" vertical="center"/>
    </xf>
    <xf numFmtId="0" fontId="18" fillId="2" borderId="2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4"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25"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2" borderId="14" xfId="0" applyFont="1" applyFill="1" applyBorder="1" applyAlignment="1">
      <alignment horizontal="center" vertical="top" wrapText="1"/>
    </xf>
    <xf numFmtId="14" fontId="0" fillId="2" borderId="0" xfId="0" applyNumberFormat="1" applyFill="1">
      <alignment vertical="center"/>
    </xf>
    <xf numFmtId="0" fontId="0" fillId="2" borderId="0" xfId="0" applyFill="1" applyAlignment="1">
      <alignment horizontal="center"/>
    </xf>
    <xf numFmtId="0" fontId="27" fillId="2" borderId="0" xfId="0" applyFont="1" applyFill="1" applyAlignment="1">
      <alignment vertical="center"/>
    </xf>
  </cellXfs>
  <cellStyles count="11">
    <cellStyle name="パーセント 2" xfId="6" xr:uid="{00000000-0005-0000-0000-000000000000}"/>
    <cellStyle name="桁区切り" xfId="10" builtinId="6"/>
    <cellStyle name="桁区切り 2" xfId="8" xr:uid="{00000000-0005-0000-0000-000002000000}"/>
    <cellStyle name="桁区切り 3" xfId="7" xr:uid="{00000000-0005-0000-0000-000003000000}"/>
    <cellStyle name="標準" xfId="0" builtinId="0"/>
    <cellStyle name="標準 2" xfId="1" xr:uid="{00000000-0005-0000-0000-000005000000}"/>
    <cellStyle name="標準 2 3" xfId="2" xr:uid="{00000000-0005-0000-0000-000006000000}"/>
    <cellStyle name="標準 3" xfId="5" xr:uid="{00000000-0005-0000-0000-000007000000}"/>
    <cellStyle name="標準_2001市町のすがた" xfId="3" xr:uid="{00000000-0005-0000-0000-000008000000}"/>
    <cellStyle name="標準_市町C3" xfId="4" xr:uid="{00000000-0005-0000-0000-000009000000}"/>
    <cellStyle name="未定義"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t>名目経済成長率の推移</a:t>
            </a:r>
          </a:p>
        </c:rich>
      </c:tx>
      <c:layout>
        <c:manualLayout>
          <c:xMode val="edge"/>
          <c:yMode val="edge"/>
          <c:x val="0.20795822397200348"/>
          <c:y val="4.629629629629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16227034120735"/>
          <c:y val="0.19479221347331582"/>
          <c:w val="0.86615507436570427"/>
          <c:h val="0.66631889763779528"/>
        </c:manualLayout>
      </c:layout>
      <c:lineChart>
        <c:grouping val="standard"/>
        <c:varyColors val="0"/>
        <c:ser>
          <c:idx val="0"/>
          <c:order val="0"/>
          <c:tx>
            <c:v>全国  </c:v>
          </c:tx>
          <c:spPr>
            <a:ln w="28575" cap="rnd">
              <a:solidFill>
                <a:srgbClr val="FF0000"/>
              </a:solidFill>
              <a:prstDash val="sysDash"/>
              <a:round/>
            </a:ln>
            <a:effectLst/>
          </c:spPr>
          <c:marker>
            <c:symbol val="none"/>
          </c:marker>
          <c:dLbls>
            <c:dLbl>
              <c:idx val="0"/>
              <c:layout>
                <c:manualLayout>
                  <c:x val="-2.9428441207018857E-2"/>
                  <c:y val="-8.333333333333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22-4937-826C-8E42AEE7EA56}"/>
                </c:ext>
              </c:extLst>
            </c:dLbl>
            <c:dLbl>
              <c:idx val="1"/>
              <c:layout>
                <c:manualLayout>
                  <c:x val="-4.9801977427262688E-2"/>
                  <c:y val="0.106481481481481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22-4937-826C-8E42AEE7EA56}"/>
                </c:ext>
              </c:extLst>
            </c:dLbl>
            <c:dLbl>
              <c:idx val="2"/>
              <c:layout>
                <c:manualLayout>
                  <c:x val="-4.5274524933875217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22-4937-826C-8E42AEE7EA56}"/>
                </c:ext>
              </c:extLst>
            </c:dLbl>
            <c:dLbl>
              <c:idx val="3"/>
              <c:layout>
                <c:manualLayout>
                  <c:x val="-4.0747072440487697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22-4937-826C-8E42AEE7EA56}"/>
                </c:ext>
              </c:extLst>
            </c:dLbl>
            <c:dLbl>
              <c:idx val="4"/>
              <c:layout>
                <c:manualLayout>
                  <c:x val="-5.6593156167343915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22-4937-826C-8E42AEE7EA56}"/>
                </c:ext>
              </c:extLst>
            </c:dLbl>
            <c:dLbl>
              <c:idx val="5"/>
              <c:layout>
                <c:manualLayout>
                  <c:x val="-2.9428441207018836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22-4937-826C-8E42AEE7EA56}"/>
                </c:ext>
              </c:extLst>
            </c:dLbl>
            <c:dLbl>
              <c:idx val="6"/>
              <c:layout>
                <c:manualLayout>
                  <c:x val="-3.1521403449311876E-2"/>
                  <c:y val="6.2805675233991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22-4937-826C-8E42AEE7EA56}"/>
                </c:ext>
              </c:extLst>
            </c:dLbl>
            <c:dLbl>
              <c:idx val="7"/>
              <c:layout>
                <c:manualLayout>
                  <c:x val="-3.3955893700406345E-2"/>
                  <c:y val="-6.4814814814814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22-4937-826C-8E42AEE7EA5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 "0</c:formatCode>
              <c:ptCount val="7"/>
              <c:pt idx="0">
                <c:v>18</c:v>
              </c:pt>
              <c:pt idx="1">
                <c:v>19</c:v>
              </c:pt>
              <c:pt idx="2">
                <c:v>20</c:v>
              </c:pt>
              <c:pt idx="3">
                <c:v>21</c:v>
              </c:pt>
              <c:pt idx="4">
                <c:v>22</c:v>
              </c:pt>
              <c:pt idx="5">
                <c:v>23</c:v>
              </c:pt>
              <c:pt idx="6">
                <c:v>24</c:v>
              </c:pt>
            </c:numLit>
          </c:cat>
          <c:val>
            <c:numLit>
              <c:formatCode>#,##0.0;"▲ "#,##0.0</c:formatCode>
              <c:ptCount val="7"/>
              <c:pt idx="0">
                <c:v>0.2</c:v>
              </c:pt>
              <c:pt idx="1">
                <c:v>0</c:v>
              </c:pt>
              <c:pt idx="2">
                <c:v>-3.4</c:v>
              </c:pt>
              <c:pt idx="3">
                <c:v>2.5</c:v>
              </c:pt>
              <c:pt idx="4">
                <c:v>2</c:v>
              </c:pt>
              <c:pt idx="5">
                <c:v>5.3</c:v>
              </c:pt>
              <c:pt idx="6">
                <c:v>1.4</c:v>
              </c:pt>
            </c:numLit>
          </c:val>
          <c:smooth val="0"/>
          <c:extLst>
            <c:ext xmlns:c16="http://schemas.microsoft.com/office/drawing/2014/chart" uri="{C3380CC4-5D6E-409C-BE32-E72D297353CC}">
              <c16:uniqueId val="{00000008-CE22-4937-826C-8E42AEE7EA56}"/>
            </c:ext>
          </c:extLst>
        </c:ser>
        <c:ser>
          <c:idx val="1"/>
          <c:order val="1"/>
          <c:tx>
            <c:v>兵庫県  </c:v>
          </c:tx>
          <c:spPr>
            <a:ln w="28575" cap="rnd">
              <a:solidFill>
                <a:schemeClr val="tx1"/>
              </a:solidFill>
              <a:round/>
            </a:ln>
            <a:effectLst/>
          </c:spPr>
          <c:marker>
            <c:symbol val="none"/>
          </c:marker>
          <c:dLbls>
            <c:dLbl>
              <c:idx val="0"/>
              <c:layout>
                <c:manualLayout>
                  <c:x val="-2.71647149603251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22-4937-826C-8E42AEE7EA56}"/>
                </c:ext>
              </c:extLst>
            </c:dLbl>
            <c:dLbl>
              <c:idx val="1"/>
              <c:layout>
                <c:manualLayout>
                  <c:x val="-3.169216745371263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22-4937-826C-8E42AEE7EA56}"/>
                </c:ext>
              </c:extLst>
            </c:dLbl>
            <c:dLbl>
              <c:idx val="2"/>
              <c:layout>
                <c:manualLayout>
                  <c:x val="-4.5274524933875133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22-4937-826C-8E42AEE7EA56}"/>
                </c:ext>
              </c:extLst>
            </c:dLbl>
            <c:dLbl>
              <c:idx val="3"/>
              <c:layout>
                <c:manualLayout>
                  <c:x val="-2.7164714960325079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22-4937-826C-8E42AEE7EA56}"/>
                </c:ext>
              </c:extLst>
            </c:dLbl>
            <c:dLbl>
              <c:idx val="4"/>
              <c:layout>
                <c:manualLayout>
                  <c:x val="-2.4900988713631323E-2"/>
                  <c:y val="6.018518518518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22-4937-826C-8E42AEE7EA56}"/>
                </c:ext>
              </c:extLst>
            </c:dLbl>
            <c:dLbl>
              <c:idx val="5"/>
              <c:layout>
                <c:manualLayout>
                  <c:x val="-3.1692167453712589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22-4937-826C-8E42AEE7EA56}"/>
                </c:ext>
              </c:extLst>
            </c:dLbl>
            <c:dLbl>
              <c:idx val="6"/>
              <c:layout>
                <c:manualLayout>
                  <c:x val="-2.7335470262832538E-2"/>
                  <c:y val="-5.7564626355667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22-4937-826C-8E42AEE7EA56}"/>
                </c:ext>
              </c:extLst>
            </c:dLbl>
            <c:dLbl>
              <c:idx val="7"/>
              <c:layout>
                <c:manualLayout>
                  <c:x val="-3.1692167453712589E-2"/>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22-4937-826C-8E42AEE7EA56}"/>
                </c:ext>
              </c:extLst>
            </c:dLbl>
            <c:dLbl>
              <c:idx val="8"/>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22-4937-826C-8E42AEE7EA5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 "0</c:formatCode>
              <c:ptCount val="7"/>
              <c:pt idx="0">
                <c:v>18</c:v>
              </c:pt>
              <c:pt idx="1">
                <c:v>19</c:v>
              </c:pt>
              <c:pt idx="2">
                <c:v>20</c:v>
              </c:pt>
              <c:pt idx="3">
                <c:v>21</c:v>
              </c:pt>
              <c:pt idx="4">
                <c:v>22</c:v>
              </c:pt>
              <c:pt idx="5">
                <c:v>23</c:v>
              </c:pt>
              <c:pt idx="6">
                <c:v>24</c:v>
              </c:pt>
            </c:numLit>
          </c:cat>
          <c:val>
            <c:numLit>
              <c:formatCode>#,##0.0;"▲ "#,##0.0</c:formatCode>
              <c:ptCount val="7"/>
              <c:pt idx="0">
                <c:v>0.1</c:v>
              </c:pt>
              <c:pt idx="1">
                <c:v>0.5</c:v>
              </c:pt>
              <c:pt idx="2">
                <c:v>-2.6</c:v>
              </c:pt>
              <c:pt idx="3">
                <c:v>1.5</c:v>
              </c:pt>
              <c:pt idx="4">
                <c:v>0.2</c:v>
              </c:pt>
              <c:pt idx="5">
                <c:v>2.9</c:v>
              </c:pt>
              <c:pt idx="6">
                <c:v>1.5</c:v>
              </c:pt>
            </c:numLit>
          </c:val>
          <c:smooth val="0"/>
          <c:extLst>
            <c:ext xmlns:c16="http://schemas.microsoft.com/office/drawing/2014/chart" uri="{C3380CC4-5D6E-409C-BE32-E72D297353CC}">
              <c16:uniqueId val="{00000012-CE22-4937-826C-8E42AEE7EA56}"/>
            </c:ext>
          </c:extLst>
        </c:ser>
        <c:dLbls>
          <c:showLegendKey val="0"/>
          <c:showVal val="0"/>
          <c:showCatName val="0"/>
          <c:showSerName val="0"/>
          <c:showPercent val="0"/>
          <c:showBubbleSize val="0"/>
        </c:dLbls>
        <c:smooth val="0"/>
        <c:axId val="1411293615"/>
        <c:axId val="1410449311"/>
      </c:lineChart>
      <c:catAx>
        <c:axId val="1411293615"/>
        <c:scaling>
          <c:orientation val="minMax"/>
        </c:scaling>
        <c:delete val="0"/>
        <c:axPos val="b"/>
        <c:numFmt formatCode="0;&quot;▲ &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410449311"/>
        <c:crossesAt val="-4"/>
        <c:auto val="1"/>
        <c:lblAlgn val="ctr"/>
        <c:lblOffset val="100"/>
        <c:noMultiLvlLbl val="0"/>
      </c:catAx>
      <c:valAx>
        <c:axId val="1410449311"/>
        <c:scaling>
          <c:orientation val="minMax"/>
          <c:min val="-4"/>
        </c:scaling>
        <c:delete val="0"/>
        <c:axPos val="l"/>
        <c:majorGridlines>
          <c:spPr>
            <a:ln w="9525" cap="flat" cmpd="sng" algn="ctr">
              <a:solidFill>
                <a:schemeClr val="tx1">
                  <a:lumMod val="15000"/>
                  <a:lumOff val="85000"/>
                </a:schemeClr>
              </a:solidFill>
              <a:round/>
            </a:ln>
            <a:effectLst/>
          </c:spPr>
        </c:majorGridlines>
        <c:numFmt formatCode="#,##0.0;&quot;▲ &quot;#,##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411293615"/>
        <c:crosses val="autoZero"/>
        <c:crossBetween val="between"/>
        <c:majorUnit val="2"/>
      </c:valAx>
      <c:spPr>
        <a:noFill/>
        <a:ln>
          <a:noFill/>
        </a:ln>
        <a:effectLst/>
      </c:spPr>
    </c:plotArea>
    <c:legend>
      <c:legendPos val="t"/>
      <c:layout>
        <c:manualLayout>
          <c:xMode val="edge"/>
          <c:yMode val="edge"/>
          <c:x val="0.61752755905511814"/>
          <c:y val="6.5740740740740766E-2"/>
          <c:w val="0.38247244094488186"/>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t>実質経済成長率の推移</a:t>
            </a:r>
          </a:p>
        </c:rich>
      </c:tx>
      <c:layout>
        <c:manualLayout>
          <c:xMode val="edge"/>
          <c:yMode val="edge"/>
          <c:x val="0.25883104687412367"/>
          <c:y val="6.01851851851851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42810206301216E-2"/>
          <c:y val="0.27121609798775159"/>
          <c:w val="0.88339895909849275"/>
          <c:h val="0.60847550306211728"/>
        </c:manualLayout>
      </c:layout>
      <c:lineChart>
        <c:grouping val="standard"/>
        <c:varyColors val="0"/>
        <c:ser>
          <c:idx val="0"/>
          <c:order val="0"/>
          <c:tx>
            <c:v>全国  </c:v>
          </c:tx>
          <c:spPr>
            <a:ln w="28575" cap="rnd">
              <a:solidFill>
                <a:srgbClr val="FF0000"/>
              </a:solidFill>
              <a:prstDash val="sysDash"/>
              <a:round/>
            </a:ln>
            <a:effectLst/>
          </c:spPr>
          <c:marker>
            <c:symbol val="none"/>
          </c:marker>
          <c:dLbls>
            <c:dLbl>
              <c:idx val="0"/>
              <c:layout>
                <c:manualLayout>
                  <c:x val="-3.1638451858305286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D7-4304-A464-E45A2CD8B180}"/>
                </c:ext>
              </c:extLst>
            </c:dLbl>
            <c:dLbl>
              <c:idx val="1"/>
              <c:layout>
                <c:manualLayout>
                  <c:x val="-5.875712487970982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D7-4304-A464-E45A2CD8B180}"/>
                </c:ext>
              </c:extLst>
            </c:dLbl>
            <c:dLbl>
              <c:idx val="2"/>
              <c:layout>
                <c:manualLayout>
                  <c:x val="-5.197745662435868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D7-4304-A464-E45A2CD8B180}"/>
                </c:ext>
              </c:extLst>
            </c:dLbl>
            <c:dLbl>
              <c:idx val="3"/>
              <c:layout>
                <c:manualLayout>
                  <c:x val="-1.3559336510702267E-2"/>
                  <c:y val="4.1666666666666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D7-4304-A464-E45A2CD8B180}"/>
                </c:ext>
              </c:extLst>
            </c:dLbl>
            <c:dLbl>
              <c:idx val="4"/>
              <c:layout>
                <c:manualLayout>
                  <c:x val="-1.8079115347603023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D7-4304-A464-E45A2CD8B180}"/>
                </c:ext>
              </c:extLst>
            </c:dLbl>
            <c:dLbl>
              <c:idx val="5"/>
              <c:layout>
                <c:manualLayout>
                  <c:x val="-4.2937898950557177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D7-4304-A464-E45A2CD8B180}"/>
                </c:ext>
              </c:extLst>
            </c:dLbl>
            <c:dLbl>
              <c:idx val="6"/>
              <c:layout>
                <c:manualLayout>
                  <c:x val="-2.1941518806797965E-2"/>
                  <c:y val="6.6486601249873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D7-4304-A464-E45A2CD8B180}"/>
                </c:ext>
              </c:extLst>
            </c:dLbl>
            <c:dLbl>
              <c:idx val="7"/>
              <c:layout>
                <c:manualLayout>
                  <c:x val="-4.039045194941264E-2"/>
                  <c:y val="4.5699547973170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D7-4304-A464-E45A2CD8B18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 "0</c:formatCode>
              <c:ptCount val="7"/>
              <c:pt idx="0">
                <c:v>18</c:v>
              </c:pt>
              <c:pt idx="1">
                <c:v>19</c:v>
              </c:pt>
              <c:pt idx="2">
                <c:v>20</c:v>
              </c:pt>
              <c:pt idx="3">
                <c:v>21</c:v>
              </c:pt>
              <c:pt idx="4">
                <c:v>22</c:v>
              </c:pt>
              <c:pt idx="5">
                <c:v>23</c:v>
              </c:pt>
              <c:pt idx="6">
                <c:v>24</c:v>
              </c:pt>
            </c:numLit>
          </c:cat>
          <c:val>
            <c:numLit>
              <c:formatCode>#,##0.0;"▲ "#,##0.0</c:formatCode>
              <c:ptCount val="7"/>
              <c:pt idx="0">
                <c:v>0.2</c:v>
              </c:pt>
              <c:pt idx="1">
                <c:v>-0.8</c:v>
              </c:pt>
              <c:pt idx="2">
                <c:v>-4.0999999999999996</c:v>
              </c:pt>
              <c:pt idx="3">
                <c:v>2.7</c:v>
              </c:pt>
              <c:pt idx="4">
                <c:v>1.4</c:v>
              </c:pt>
              <c:pt idx="5">
                <c:v>1.9</c:v>
              </c:pt>
              <c:pt idx="6">
                <c:v>1.1000000000000001</c:v>
              </c:pt>
            </c:numLit>
          </c:val>
          <c:smooth val="0"/>
          <c:extLst>
            <c:ext xmlns:c16="http://schemas.microsoft.com/office/drawing/2014/chart" uri="{C3380CC4-5D6E-409C-BE32-E72D297353CC}">
              <c16:uniqueId val="{00000008-B7D7-4304-A464-E45A2CD8B180}"/>
            </c:ext>
          </c:extLst>
        </c:ser>
        <c:ser>
          <c:idx val="1"/>
          <c:order val="1"/>
          <c:tx>
            <c:v>兵庫県  </c:v>
          </c:tx>
          <c:spPr>
            <a:ln w="28575" cap="rnd">
              <a:solidFill>
                <a:schemeClr val="tx1"/>
              </a:solidFill>
              <a:round/>
            </a:ln>
            <a:effectLst/>
          </c:spPr>
          <c:marker>
            <c:symbol val="none"/>
          </c:marker>
          <c:dLbls>
            <c:dLbl>
              <c:idx val="0"/>
              <c:layout>
                <c:manualLayout>
                  <c:x val="-3.1638451858305286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D7-4304-A464-E45A2CD8B180}"/>
                </c:ext>
              </c:extLst>
            </c:dLbl>
            <c:dLbl>
              <c:idx val="1"/>
              <c:layout>
                <c:manualLayout>
                  <c:x val="-3.3898341276755665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D7-4304-A464-E45A2CD8B180}"/>
                </c:ext>
              </c:extLst>
            </c:dLbl>
            <c:dLbl>
              <c:idx val="2"/>
              <c:layout>
                <c:manualLayout>
                  <c:x val="-5.649723546125953E-2"/>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7D7-4304-A464-E45A2CD8B180}"/>
                </c:ext>
              </c:extLst>
            </c:dLbl>
            <c:dLbl>
              <c:idx val="3"/>
              <c:layout>
                <c:manualLayout>
                  <c:x val="-4.9717567205908308E-2"/>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7D7-4304-A464-E45A2CD8B180}"/>
                </c:ext>
              </c:extLst>
            </c:dLbl>
            <c:dLbl>
              <c:idx val="4"/>
              <c:layout>
                <c:manualLayout>
                  <c:x val="-2.2598894184503778E-2"/>
                  <c:y val="-4.1666666666666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7D7-4304-A464-E45A2CD8B180}"/>
                </c:ext>
              </c:extLst>
            </c:dLbl>
            <c:dLbl>
              <c:idx val="5"/>
              <c:layout>
                <c:manualLayout>
                  <c:x val="-5.4237427902566047E-2"/>
                  <c:y val="5.7466099269830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7D7-4304-A464-E45A2CD8B180}"/>
                </c:ext>
              </c:extLst>
            </c:dLbl>
            <c:dLbl>
              <c:idx val="6"/>
              <c:layout>
                <c:manualLayout>
                  <c:x val="-2.8228140180165322E-2"/>
                  <c:y val="-0.103643093851252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7D7-4304-A464-E45A2CD8B180}"/>
                </c:ext>
              </c:extLst>
            </c:dLbl>
            <c:dLbl>
              <c:idx val="7"/>
              <c:layout>
                <c:manualLayout>
                  <c:x val="-4.5567556102199841E-2"/>
                  <c:y val="-8.2497448235637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7D7-4304-A464-E45A2CD8B18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 "0</c:formatCode>
              <c:ptCount val="7"/>
              <c:pt idx="0">
                <c:v>18</c:v>
              </c:pt>
              <c:pt idx="1">
                <c:v>19</c:v>
              </c:pt>
              <c:pt idx="2">
                <c:v>20</c:v>
              </c:pt>
              <c:pt idx="3">
                <c:v>21</c:v>
              </c:pt>
              <c:pt idx="4">
                <c:v>22</c:v>
              </c:pt>
              <c:pt idx="5">
                <c:v>23</c:v>
              </c:pt>
              <c:pt idx="6">
                <c:v>24</c:v>
              </c:pt>
            </c:numLit>
          </c:cat>
          <c:val>
            <c:numLit>
              <c:formatCode>#,##0.0;"▲ "#,##0.0</c:formatCode>
              <c:ptCount val="7"/>
              <c:pt idx="0">
                <c:v>0.1</c:v>
              </c:pt>
              <c:pt idx="1">
                <c:v>0</c:v>
              </c:pt>
              <c:pt idx="2">
                <c:v>-3.6</c:v>
              </c:pt>
              <c:pt idx="3">
                <c:v>4.3</c:v>
              </c:pt>
              <c:pt idx="4">
                <c:v>2.5</c:v>
              </c:pt>
              <c:pt idx="5">
                <c:v>-0.4</c:v>
              </c:pt>
              <c:pt idx="6">
                <c:v>1.3</c:v>
              </c:pt>
            </c:numLit>
          </c:val>
          <c:smooth val="0"/>
          <c:extLst>
            <c:ext xmlns:c16="http://schemas.microsoft.com/office/drawing/2014/chart" uri="{C3380CC4-5D6E-409C-BE32-E72D297353CC}">
              <c16:uniqueId val="{00000011-B7D7-4304-A464-E45A2CD8B180}"/>
            </c:ext>
          </c:extLst>
        </c:ser>
        <c:dLbls>
          <c:showLegendKey val="0"/>
          <c:showVal val="0"/>
          <c:showCatName val="0"/>
          <c:showSerName val="0"/>
          <c:showPercent val="0"/>
          <c:showBubbleSize val="0"/>
        </c:dLbls>
        <c:smooth val="0"/>
        <c:axId val="351151423"/>
        <c:axId val="352718735"/>
      </c:lineChart>
      <c:catAx>
        <c:axId val="351151423"/>
        <c:scaling>
          <c:orientation val="minMax"/>
        </c:scaling>
        <c:delete val="0"/>
        <c:axPos val="b"/>
        <c:numFmt formatCode="0;&quot;▲ &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352718735"/>
        <c:crossesAt val="-6"/>
        <c:auto val="1"/>
        <c:lblAlgn val="ctr"/>
        <c:lblOffset val="100"/>
        <c:noMultiLvlLbl val="0"/>
      </c:catAx>
      <c:valAx>
        <c:axId val="352718735"/>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0.0;&quot;▲ &quot;#,##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351151423"/>
        <c:crosses val="autoZero"/>
        <c:crossBetween val="between"/>
        <c:majorUnit val="2"/>
      </c:valAx>
      <c:spPr>
        <a:noFill/>
        <a:ln>
          <a:noFill/>
        </a:ln>
        <a:effectLst/>
      </c:spPr>
    </c:plotArea>
    <c:legend>
      <c:legendPos val="t"/>
      <c:layout>
        <c:manualLayout>
          <c:xMode val="edge"/>
          <c:yMode val="edge"/>
          <c:x val="0.58419422572178492"/>
          <c:y val="4.9097404491105265E-2"/>
          <c:w val="0.31498356508766234"/>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22</xdr:col>
      <xdr:colOff>600075</xdr:colOff>
      <xdr:row>39</xdr:row>
      <xdr:rowOff>9525</xdr:rowOff>
    </xdr:from>
    <xdr:ext cx="647769"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32969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22</xdr:col>
      <xdr:colOff>600075</xdr:colOff>
      <xdr:row>39</xdr:row>
      <xdr:rowOff>9525</xdr:rowOff>
    </xdr:from>
    <xdr:ext cx="647769" cy="275717"/>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32969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22</xdr:col>
      <xdr:colOff>600075</xdr:colOff>
      <xdr:row>39</xdr:row>
      <xdr:rowOff>9525</xdr:rowOff>
    </xdr:from>
    <xdr:ext cx="647769" cy="275717"/>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6154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4249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4249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249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4249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3325475"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3325475"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42875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25" name="テキスト ボックス 24">
          <a:extLst>
            <a:ext uri="{FF2B5EF4-FFF2-40B4-BE49-F238E27FC236}">
              <a16:creationId xmlns:a16="http://schemas.microsoft.com/office/drawing/2014/main" id="{23341E57-0BA0-4AF9-AD10-A8ECCCB40558}"/>
            </a:ext>
          </a:extLst>
        </xdr:cNvPr>
        <xdr:cNvSpPr txBox="1"/>
      </xdr:nvSpPr>
      <xdr:spPr>
        <a:xfrm>
          <a:off x="15325725"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21" name="テキスト ボックス 20">
          <a:extLst>
            <a:ext uri="{FF2B5EF4-FFF2-40B4-BE49-F238E27FC236}">
              <a16:creationId xmlns:a16="http://schemas.microsoft.com/office/drawing/2014/main" id="{02E38938-5AD5-424C-A553-483F00D28AFA}"/>
            </a:ext>
          </a:extLst>
        </xdr:cNvPr>
        <xdr:cNvSpPr txBox="1"/>
      </xdr:nvSpPr>
      <xdr:spPr>
        <a:xfrm>
          <a:off x="14335125" y="6365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28" name="テキスト ボックス 27">
          <a:extLst>
            <a:ext uri="{FF2B5EF4-FFF2-40B4-BE49-F238E27FC236}">
              <a16:creationId xmlns:a16="http://schemas.microsoft.com/office/drawing/2014/main" id="{34D7C3F1-8865-4886-AA95-26C21C7A2DEF}"/>
            </a:ext>
          </a:extLst>
        </xdr:cNvPr>
        <xdr:cNvSpPr txBox="1"/>
      </xdr:nvSpPr>
      <xdr:spPr>
        <a:xfrm>
          <a:off x="14335125" y="6365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29" name="テキスト ボックス 28">
          <a:extLst>
            <a:ext uri="{FF2B5EF4-FFF2-40B4-BE49-F238E27FC236}">
              <a16:creationId xmlns:a16="http://schemas.microsoft.com/office/drawing/2014/main" id="{CF692141-8F4B-4A34-95D8-9D27F974BA6F}"/>
            </a:ext>
          </a:extLst>
        </xdr:cNvPr>
        <xdr:cNvSpPr txBox="1"/>
      </xdr:nvSpPr>
      <xdr:spPr>
        <a:xfrm>
          <a:off x="134493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32" name="テキスト ボックス 31">
          <a:extLst>
            <a:ext uri="{FF2B5EF4-FFF2-40B4-BE49-F238E27FC236}">
              <a16:creationId xmlns:a16="http://schemas.microsoft.com/office/drawing/2014/main" id="{967A6A9F-10FA-463F-B12A-3CF487556580}"/>
            </a:ext>
          </a:extLst>
        </xdr:cNvPr>
        <xdr:cNvSpPr txBox="1"/>
      </xdr:nvSpPr>
      <xdr:spPr>
        <a:xfrm>
          <a:off x="134493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26</xdr:col>
      <xdr:colOff>104775</xdr:colOff>
      <xdr:row>37</xdr:row>
      <xdr:rowOff>123825</xdr:rowOff>
    </xdr:from>
    <xdr:ext cx="647769" cy="275717"/>
    <xdr:sp macro="" textlink="">
      <xdr:nvSpPr>
        <xdr:cNvPr id="24" name="テキスト ボックス 23">
          <a:extLst>
            <a:ext uri="{FF2B5EF4-FFF2-40B4-BE49-F238E27FC236}">
              <a16:creationId xmlns:a16="http://schemas.microsoft.com/office/drawing/2014/main" id="{0A64DD0F-7418-4500-A724-109FF1BA8132}"/>
            </a:ext>
          </a:extLst>
        </xdr:cNvPr>
        <xdr:cNvSpPr txBox="1"/>
      </xdr:nvSpPr>
      <xdr:spPr>
        <a:xfrm>
          <a:off x="16621125" y="6238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26</xdr:col>
      <xdr:colOff>104775</xdr:colOff>
      <xdr:row>37</xdr:row>
      <xdr:rowOff>123825</xdr:rowOff>
    </xdr:from>
    <xdr:ext cx="647769" cy="275717"/>
    <xdr:sp macro="" textlink="">
      <xdr:nvSpPr>
        <xdr:cNvPr id="30" name="テキスト ボックス 29">
          <a:extLst>
            <a:ext uri="{FF2B5EF4-FFF2-40B4-BE49-F238E27FC236}">
              <a16:creationId xmlns:a16="http://schemas.microsoft.com/office/drawing/2014/main" id="{9F175016-1C80-4FA2-A1AE-08BD3CEE3692}"/>
            </a:ext>
          </a:extLst>
        </xdr:cNvPr>
        <xdr:cNvSpPr txBox="1"/>
      </xdr:nvSpPr>
      <xdr:spPr>
        <a:xfrm>
          <a:off x="15697200" y="6238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26</xdr:col>
      <xdr:colOff>104775</xdr:colOff>
      <xdr:row>37</xdr:row>
      <xdr:rowOff>123825</xdr:rowOff>
    </xdr:from>
    <xdr:ext cx="647769" cy="275717"/>
    <xdr:sp macro="" textlink="">
      <xdr:nvSpPr>
        <xdr:cNvPr id="33" name="テキスト ボックス 32">
          <a:extLst>
            <a:ext uri="{FF2B5EF4-FFF2-40B4-BE49-F238E27FC236}">
              <a16:creationId xmlns:a16="http://schemas.microsoft.com/office/drawing/2014/main" id="{0BE29706-FF28-40E9-B304-D7970324A9B2}"/>
            </a:ext>
          </a:extLst>
        </xdr:cNvPr>
        <xdr:cNvSpPr txBox="1"/>
      </xdr:nvSpPr>
      <xdr:spPr>
        <a:xfrm>
          <a:off x="15697200" y="6238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twoCellAnchor>
    <xdr:from>
      <xdr:col>13</xdr:col>
      <xdr:colOff>647706</xdr:colOff>
      <xdr:row>25</xdr:row>
      <xdr:rowOff>4762</xdr:rowOff>
    </xdr:from>
    <xdr:to>
      <xdr:col>20</xdr:col>
      <xdr:colOff>504825</xdr:colOff>
      <xdr:row>41</xdr:row>
      <xdr:rowOff>157162</xdr:rowOff>
    </xdr:to>
    <xdr:graphicFrame macro="">
      <xdr:nvGraphicFramePr>
        <xdr:cNvPr id="20" name="グラフ 19">
          <a:extLst>
            <a:ext uri="{FF2B5EF4-FFF2-40B4-BE49-F238E27FC236}">
              <a16:creationId xmlns:a16="http://schemas.microsoft.com/office/drawing/2014/main" id="{7756D70E-5643-41D5-AC9D-7D7C82CE9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685806</xdr:colOff>
      <xdr:row>7</xdr:row>
      <xdr:rowOff>71437</xdr:rowOff>
    </xdr:from>
    <xdr:to>
      <xdr:col>20</xdr:col>
      <xdr:colOff>552450</xdr:colOff>
      <xdr:row>24</xdr:row>
      <xdr:rowOff>4762</xdr:rowOff>
    </xdr:to>
    <xdr:graphicFrame macro="">
      <xdr:nvGraphicFramePr>
        <xdr:cNvPr id="23" name="グラフ 22">
          <a:extLst>
            <a:ext uri="{FF2B5EF4-FFF2-40B4-BE49-F238E27FC236}">
              <a16:creationId xmlns:a16="http://schemas.microsoft.com/office/drawing/2014/main" id="{F6F3AB2C-4630-4928-A982-FCA32F61F7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0.04754</cdr:x>
      <cdr:y>0.0434</cdr:y>
    </cdr:from>
    <cdr:to>
      <cdr:x>0.21053</cdr:x>
      <cdr:y>0.37674</cdr:y>
    </cdr:to>
    <cdr:sp macro="" textlink="">
      <cdr:nvSpPr>
        <cdr:cNvPr id="2" name="テキスト ボックス 1">
          <a:extLst xmlns:a="http://schemas.openxmlformats.org/drawingml/2006/main">
            <a:ext uri="{FF2B5EF4-FFF2-40B4-BE49-F238E27FC236}">
              <a16:creationId xmlns:a16="http://schemas.microsoft.com/office/drawing/2014/main" id="{083437AC-3CC9-4E71-90A5-F27D3A69ADA8}"/>
            </a:ext>
          </a:extLst>
        </cdr:cNvPr>
        <cdr:cNvSpPr txBox="1"/>
      </cdr:nvSpPr>
      <cdr:spPr>
        <a:xfrm xmlns:a="http://schemas.openxmlformats.org/drawingml/2006/main">
          <a:off x="266694" y="11906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a:t>
          </a:r>
          <a:endParaRPr lang="ja-JP" altLang="en-US" sz="1100"/>
        </a:p>
      </cdr:txBody>
    </cdr:sp>
  </cdr:relSizeAnchor>
  <cdr:relSizeAnchor xmlns:cdr="http://schemas.openxmlformats.org/drawingml/2006/chartDrawing">
    <cdr:from>
      <cdr:x>0.92699</cdr:x>
      <cdr:y>0.84201</cdr:y>
    </cdr:from>
    <cdr:to>
      <cdr:x>1</cdr:x>
      <cdr:y>1</cdr:y>
    </cdr:to>
    <cdr:sp macro="" textlink="">
      <cdr:nvSpPr>
        <cdr:cNvPr id="3" name="テキスト ボックス 2">
          <a:extLst xmlns:a="http://schemas.openxmlformats.org/drawingml/2006/main">
            <a:ext uri="{FF2B5EF4-FFF2-40B4-BE49-F238E27FC236}">
              <a16:creationId xmlns:a16="http://schemas.microsoft.com/office/drawing/2014/main" id="{732AA0F4-61EB-473B-A03F-065399D9DBC6}"/>
            </a:ext>
          </a:extLst>
        </cdr:cNvPr>
        <cdr:cNvSpPr txBox="1"/>
      </cdr:nvSpPr>
      <cdr:spPr>
        <a:xfrm xmlns:a="http://schemas.openxmlformats.org/drawingml/2006/main">
          <a:off x="5200643" y="2309812"/>
          <a:ext cx="409575" cy="4333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t>年度</a:t>
          </a:r>
        </a:p>
      </cdr:txBody>
    </cdr:sp>
  </cdr:relSizeAnchor>
</c:userShapes>
</file>

<file path=xl/drawings/drawing3.xml><?xml version="1.0" encoding="utf-8"?>
<c:userShapes xmlns:c="http://schemas.openxmlformats.org/drawingml/2006/chart">
  <cdr:relSizeAnchor xmlns:cdr="http://schemas.openxmlformats.org/drawingml/2006/chartDrawing">
    <cdr:from>
      <cdr:x>0.05085</cdr:x>
      <cdr:y>0.11285</cdr:y>
    </cdr:from>
    <cdr:to>
      <cdr:x>0.21356</cdr:x>
      <cdr:y>0.44618</cdr:y>
    </cdr:to>
    <cdr:sp macro="" textlink="">
      <cdr:nvSpPr>
        <cdr:cNvPr id="2" name="テキスト ボックス 1">
          <a:extLst xmlns:a="http://schemas.openxmlformats.org/drawingml/2006/main">
            <a:ext uri="{FF2B5EF4-FFF2-40B4-BE49-F238E27FC236}">
              <a16:creationId xmlns:a16="http://schemas.microsoft.com/office/drawing/2014/main" id="{048D4C96-763A-4986-B4AA-3B8AA49FB4AA}"/>
            </a:ext>
          </a:extLst>
        </cdr:cNvPr>
        <cdr:cNvSpPr txBox="1"/>
      </cdr:nvSpPr>
      <cdr:spPr>
        <a:xfrm xmlns:a="http://schemas.openxmlformats.org/drawingml/2006/main">
          <a:off x="285744" y="30956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a:t>
          </a:r>
          <a:endParaRPr lang="ja-JP" altLang="en-US" sz="1100"/>
        </a:p>
      </cdr:txBody>
    </cdr:sp>
  </cdr:relSizeAnchor>
  <cdr:relSizeAnchor xmlns:cdr="http://schemas.openxmlformats.org/drawingml/2006/chartDrawing">
    <cdr:from>
      <cdr:x>0.93051</cdr:x>
      <cdr:y>0.88021</cdr:y>
    </cdr:from>
    <cdr:to>
      <cdr:x>1</cdr:x>
      <cdr:y>1</cdr:y>
    </cdr:to>
    <cdr:sp macro="" textlink="">
      <cdr:nvSpPr>
        <cdr:cNvPr id="3" name="テキスト ボックス 2">
          <a:extLst xmlns:a="http://schemas.openxmlformats.org/drawingml/2006/main">
            <a:ext uri="{FF2B5EF4-FFF2-40B4-BE49-F238E27FC236}">
              <a16:creationId xmlns:a16="http://schemas.microsoft.com/office/drawing/2014/main" id="{B185B977-95FA-4241-8196-9EC0FE692144}"/>
            </a:ext>
          </a:extLst>
        </cdr:cNvPr>
        <cdr:cNvSpPr txBox="1"/>
      </cdr:nvSpPr>
      <cdr:spPr>
        <a:xfrm xmlns:a="http://schemas.openxmlformats.org/drawingml/2006/main">
          <a:off x="5229218" y="2414588"/>
          <a:ext cx="390525" cy="328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t>年度</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952500</xdr:colOff>
      <xdr:row>3</xdr:row>
      <xdr:rowOff>9525</xdr:rowOff>
    </xdr:to>
    <xdr:sp macro="" textlink="">
      <xdr:nvSpPr>
        <xdr:cNvPr id="2" name="Line 12">
          <a:extLst>
            <a:ext uri="{FF2B5EF4-FFF2-40B4-BE49-F238E27FC236}">
              <a16:creationId xmlns:a16="http://schemas.microsoft.com/office/drawing/2014/main" id="{00000000-0008-0000-0500-000002000000}"/>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 name="Line 12">
          <a:extLst>
            <a:ext uri="{FF2B5EF4-FFF2-40B4-BE49-F238E27FC236}">
              <a16:creationId xmlns:a16="http://schemas.microsoft.com/office/drawing/2014/main" id="{00000000-0008-0000-0500-000003000000}"/>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 name="Line 13">
          <a:extLst>
            <a:ext uri="{FF2B5EF4-FFF2-40B4-BE49-F238E27FC236}">
              <a16:creationId xmlns:a16="http://schemas.microsoft.com/office/drawing/2014/main" id="{00000000-0008-0000-0500-000004000000}"/>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5" name="Line 12">
          <a:extLst>
            <a:ext uri="{FF2B5EF4-FFF2-40B4-BE49-F238E27FC236}">
              <a16:creationId xmlns:a16="http://schemas.microsoft.com/office/drawing/2014/main" id="{00000000-0008-0000-0500-000005000000}"/>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197</xdr:row>
      <xdr:rowOff>19050</xdr:rowOff>
    </xdr:from>
    <xdr:to>
      <xdr:col>1</xdr:col>
      <xdr:colOff>952500</xdr:colOff>
      <xdr:row>199</xdr:row>
      <xdr:rowOff>9525</xdr:rowOff>
    </xdr:to>
    <xdr:sp macro="" textlink="">
      <xdr:nvSpPr>
        <xdr:cNvPr id="58" name="Line 13">
          <a:extLst>
            <a:ext uri="{FF2B5EF4-FFF2-40B4-BE49-F238E27FC236}">
              <a16:creationId xmlns:a16="http://schemas.microsoft.com/office/drawing/2014/main" id="{00000000-0008-0000-0500-00003A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213</xdr:row>
      <xdr:rowOff>19050</xdr:rowOff>
    </xdr:from>
    <xdr:to>
      <xdr:col>1</xdr:col>
      <xdr:colOff>952500</xdr:colOff>
      <xdr:row>215</xdr:row>
      <xdr:rowOff>9525</xdr:rowOff>
    </xdr:to>
    <xdr:sp macro="" textlink="">
      <xdr:nvSpPr>
        <xdr:cNvPr id="60" name="Line 13">
          <a:extLst>
            <a:ext uri="{FF2B5EF4-FFF2-40B4-BE49-F238E27FC236}">
              <a16:creationId xmlns:a16="http://schemas.microsoft.com/office/drawing/2014/main" id="{00000000-0008-0000-0500-00003C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56" name="Line 13">
          <a:extLst>
            <a:ext uri="{FF2B5EF4-FFF2-40B4-BE49-F238E27FC236}">
              <a16:creationId xmlns:a16="http://schemas.microsoft.com/office/drawing/2014/main" id="{00000000-0008-0000-0500-000038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64" name="Line 13">
          <a:extLst>
            <a:ext uri="{FF2B5EF4-FFF2-40B4-BE49-F238E27FC236}">
              <a16:creationId xmlns:a16="http://schemas.microsoft.com/office/drawing/2014/main" id="{00000000-0008-0000-0500-000040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68" name="Line 13">
          <a:extLst>
            <a:ext uri="{FF2B5EF4-FFF2-40B4-BE49-F238E27FC236}">
              <a16:creationId xmlns:a16="http://schemas.microsoft.com/office/drawing/2014/main" id="{00000000-0008-0000-0500-000044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70" name="Line 13">
          <a:extLst>
            <a:ext uri="{FF2B5EF4-FFF2-40B4-BE49-F238E27FC236}">
              <a16:creationId xmlns:a16="http://schemas.microsoft.com/office/drawing/2014/main" id="{00000000-0008-0000-0500-000046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74" name="Line 13">
          <a:extLst>
            <a:ext uri="{FF2B5EF4-FFF2-40B4-BE49-F238E27FC236}">
              <a16:creationId xmlns:a16="http://schemas.microsoft.com/office/drawing/2014/main" id="{00000000-0008-0000-0500-00004A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76" name="Line 13">
          <a:extLst>
            <a:ext uri="{FF2B5EF4-FFF2-40B4-BE49-F238E27FC236}">
              <a16:creationId xmlns:a16="http://schemas.microsoft.com/office/drawing/2014/main" id="{00000000-0008-0000-0500-00004C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80" name="Line 13">
          <a:extLst>
            <a:ext uri="{FF2B5EF4-FFF2-40B4-BE49-F238E27FC236}">
              <a16:creationId xmlns:a16="http://schemas.microsoft.com/office/drawing/2014/main" id="{00000000-0008-0000-0500-000050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82" name="Line 13">
          <a:extLst>
            <a:ext uri="{FF2B5EF4-FFF2-40B4-BE49-F238E27FC236}">
              <a16:creationId xmlns:a16="http://schemas.microsoft.com/office/drawing/2014/main" id="{00000000-0008-0000-0500-000052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86" name="Line 13">
          <a:extLst>
            <a:ext uri="{FF2B5EF4-FFF2-40B4-BE49-F238E27FC236}">
              <a16:creationId xmlns:a16="http://schemas.microsoft.com/office/drawing/2014/main" id="{00000000-0008-0000-0500-000056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88" name="Line 13">
          <a:extLst>
            <a:ext uri="{FF2B5EF4-FFF2-40B4-BE49-F238E27FC236}">
              <a16:creationId xmlns:a16="http://schemas.microsoft.com/office/drawing/2014/main" id="{00000000-0008-0000-0500-000058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92" name="Line 13">
          <a:extLst>
            <a:ext uri="{FF2B5EF4-FFF2-40B4-BE49-F238E27FC236}">
              <a16:creationId xmlns:a16="http://schemas.microsoft.com/office/drawing/2014/main" id="{15DCC112-B214-4EDF-9DB7-CD528DA528A4}"/>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94" name="Line 13">
          <a:extLst>
            <a:ext uri="{FF2B5EF4-FFF2-40B4-BE49-F238E27FC236}">
              <a16:creationId xmlns:a16="http://schemas.microsoft.com/office/drawing/2014/main" id="{C6A7912B-56F3-4BB7-BECA-A66BE040EA02}"/>
            </a:ext>
          </a:extLst>
        </xdr:cNvPr>
        <xdr:cNvSpPr>
          <a:spLocks noChangeShapeType="1"/>
        </xdr:cNvSpPr>
      </xdr:nvSpPr>
      <xdr:spPr bwMode="auto">
        <a:xfrm>
          <a:off x="9525" y="384619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97" name="Line 12">
          <a:extLst>
            <a:ext uri="{FF2B5EF4-FFF2-40B4-BE49-F238E27FC236}">
              <a16:creationId xmlns:a16="http://schemas.microsoft.com/office/drawing/2014/main" id="{935256BD-8E9D-4A3F-AAB6-39B98A51B7B0}"/>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00" name="Line 13">
          <a:extLst>
            <a:ext uri="{FF2B5EF4-FFF2-40B4-BE49-F238E27FC236}">
              <a16:creationId xmlns:a16="http://schemas.microsoft.com/office/drawing/2014/main" id="{A40A0073-7041-4CC0-90F5-B6489B472F4F}"/>
            </a:ext>
          </a:extLst>
        </xdr:cNvPr>
        <xdr:cNvSpPr>
          <a:spLocks noChangeShapeType="1"/>
        </xdr:cNvSpPr>
      </xdr:nvSpPr>
      <xdr:spPr bwMode="auto">
        <a:xfrm>
          <a:off x="9525" y="342836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102" name="Line 13">
          <a:extLst>
            <a:ext uri="{FF2B5EF4-FFF2-40B4-BE49-F238E27FC236}">
              <a16:creationId xmlns:a16="http://schemas.microsoft.com/office/drawing/2014/main" id="{73E49139-120A-422F-95EA-30C9D2BC729B}"/>
            </a:ext>
          </a:extLst>
        </xdr:cNvPr>
        <xdr:cNvSpPr>
          <a:spLocks noChangeShapeType="1"/>
        </xdr:cNvSpPr>
      </xdr:nvSpPr>
      <xdr:spPr bwMode="auto">
        <a:xfrm>
          <a:off x="9525" y="370776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08" name="Line 13">
          <a:extLst>
            <a:ext uri="{FF2B5EF4-FFF2-40B4-BE49-F238E27FC236}">
              <a16:creationId xmlns:a16="http://schemas.microsoft.com/office/drawing/2014/main" id="{17A720E4-A395-4DA9-9BF8-EE7F6365D8B0}"/>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110" name="Line 13">
          <a:extLst>
            <a:ext uri="{FF2B5EF4-FFF2-40B4-BE49-F238E27FC236}">
              <a16:creationId xmlns:a16="http://schemas.microsoft.com/office/drawing/2014/main" id="{9F2DBBCC-88AB-4AF6-9B06-656D6F3DA9C0}"/>
            </a:ext>
          </a:extLst>
        </xdr:cNvPr>
        <xdr:cNvSpPr>
          <a:spLocks noChangeShapeType="1"/>
        </xdr:cNvSpPr>
      </xdr:nvSpPr>
      <xdr:spPr bwMode="auto">
        <a:xfrm>
          <a:off x="9525" y="384619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115" name="Line 13">
          <a:extLst>
            <a:ext uri="{FF2B5EF4-FFF2-40B4-BE49-F238E27FC236}">
              <a16:creationId xmlns:a16="http://schemas.microsoft.com/office/drawing/2014/main" id="{A0A346C6-F306-4B38-A582-C29A7ECEBE50}"/>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17" name="Line 13">
          <a:extLst>
            <a:ext uri="{FF2B5EF4-FFF2-40B4-BE49-F238E27FC236}">
              <a16:creationId xmlns:a16="http://schemas.microsoft.com/office/drawing/2014/main" id="{9EBA6F0F-3936-459E-ACEC-6D56220C817D}"/>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122" name="Line 13">
          <a:extLst>
            <a:ext uri="{FF2B5EF4-FFF2-40B4-BE49-F238E27FC236}">
              <a16:creationId xmlns:a16="http://schemas.microsoft.com/office/drawing/2014/main" id="{F28832CD-6C94-42FA-A2B7-86E8F358F1CC}"/>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24" name="Line 13">
          <a:extLst>
            <a:ext uri="{FF2B5EF4-FFF2-40B4-BE49-F238E27FC236}">
              <a16:creationId xmlns:a16="http://schemas.microsoft.com/office/drawing/2014/main" id="{69241A6D-2F87-4B32-B586-692F34887E8F}"/>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29" name="Line 13">
          <a:extLst>
            <a:ext uri="{FF2B5EF4-FFF2-40B4-BE49-F238E27FC236}">
              <a16:creationId xmlns:a16="http://schemas.microsoft.com/office/drawing/2014/main" id="{1F05775C-4DDA-4A5D-A071-A4325606E6AE}"/>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30" name="Line 12">
          <a:extLst>
            <a:ext uri="{FF2B5EF4-FFF2-40B4-BE49-F238E27FC236}">
              <a16:creationId xmlns:a16="http://schemas.microsoft.com/office/drawing/2014/main" id="{E09B7EE8-6EEA-4288-9D45-3D59C0DED71D}"/>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31" name="Line 13">
          <a:extLst>
            <a:ext uri="{FF2B5EF4-FFF2-40B4-BE49-F238E27FC236}">
              <a16:creationId xmlns:a16="http://schemas.microsoft.com/office/drawing/2014/main" id="{D4BE6A9C-0C53-4CD4-A0C5-96C3359B2AF4}"/>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2" name="Line 12">
          <a:extLst>
            <a:ext uri="{FF2B5EF4-FFF2-40B4-BE49-F238E27FC236}">
              <a16:creationId xmlns:a16="http://schemas.microsoft.com/office/drawing/2014/main" id="{99B2C050-3F26-4108-B0C5-62CC42F7A8D4}"/>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33" name="Line 12">
          <a:extLst>
            <a:ext uri="{FF2B5EF4-FFF2-40B4-BE49-F238E27FC236}">
              <a16:creationId xmlns:a16="http://schemas.microsoft.com/office/drawing/2014/main" id="{076FEDED-8500-46E3-B90E-0A392B1B3DE0}"/>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34" name="Line 12">
          <a:extLst>
            <a:ext uri="{FF2B5EF4-FFF2-40B4-BE49-F238E27FC236}">
              <a16:creationId xmlns:a16="http://schemas.microsoft.com/office/drawing/2014/main" id="{B54819AC-6C56-4609-B98F-601586A771D0}"/>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35" name="Line 12">
          <a:extLst>
            <a:ext uri="{FF2B5EF4-FFF2-40B4-BE49-F238E27FC236}">
              <a16:creationId xmlns:a16="http://schemas.microsoft.com/office/drawing/2014/main" id="{378ED2E1-6868-4B6E-B7D8-D0E035AAA45D}"/>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36" name="Line 13">
          <a:extLst>
            <a:ext uri="{FF2B5EF4-FFF2-40B4-BE49-F238E27FC236}">
              <a16:creationId xmlns:a16="http://schemas.microsoft.com/office/drawing/2014/main" id="{528BB4DA-60D3-4EAE-9828-29E06192489F}"/>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37" name="Line 12">
          <a:extLst>
            <a:ext uri="{FF2B5EF4-FFF2-40B4-BE49-F238E27FC236}">
              <a16:creationId xmlns:a16="http://schemas.microsoft.com/office/drawing/2014/main" id="{4B2D054B-0009-4F62-A092-10C38560C590}"/>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38" name="Line 13">
          <a:extLst>
            <a:ext uri="{FF2B5EF4-FFF2-40B4-BE49-F238E27FC236}">
              <a16:creationId xmlns:a16="http://schemas.microsoft.com/office/drawing/2014/main" id="{17EE9FFA-DD5F-44CE-8DAD-B352BB40FAA5}"/>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9" name="Line 12">
          <a:extLst>
            <a:ext uri="{FF2B5EF4-FFF2-40B4-BE49-F238E27FC236}">
              <a16:creationId xmlns:a16="http://schemas.microsoft.com/office/drawing/2014/main" id="{9B983578-3EDE-44B1-9506-7C702B956A41}"/>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0" name="Line 12">
          <a:extLst>
            <a:ext uri="{FF2B5EF4-FFF2-40B4-BE49-F238E27FC236}">
              <a16:creationId xmlns:a16="http://schemas.microsoft.com/office/drawing/2014/main" id="{A3642270-37AC-4B56-87D7-136C754B6A58}"/>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41" name="Line 12">
          <a:extLst>
            <a:ext uri="{FF2B5EF4-FFF2-40B4-BE49-F238E27FC236}">
              <a16:creationId xmlns:a16="http://schemas.microsoft.com/office/drawing/2014/main" id="{5AB41826-8EBE-46F2-B13B-CA21FB92EC5A}"/>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42" name="Line 12">
          <a:extLst>
            <a:ext uri="{FF2B5EF4-FFF2-40B4-BE49-F238E27FC236}">
              <a16:creationId xmlns:a16="http://schemas.microsoft.com/office/drawing/2014/main" id="{3EFE633C-B118-46B4-8B44-C66FAD376034}"/>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43" name="Line 13">
          <a:extLst>
            <a:ext uri="{FF2B5EF4-FFF2-40B4-BE49-F238E27FC236}">
              <a16:creationId xmlns:a16="http://schemas.microsoft.com/office/drawing/2014/main" id="{F3519898-813B-4716-AA69-A89CB69C1AC8}"/>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44" name="Line 12">
          <a:extLst>
            <a:ext uri="{FF2B5EF4-FFF2-40B4-BE49-F238E27FC236}">
              <a16:creationId xmlns:a16="http://schemas.microsoft.com/office/drawing/2014/main" id="{11FE9805-2038-40D5-8DC2-1FBBF04F3BB1}"/>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45" name="Line 13">
          <a:extLst>
            <a:ext uri="{FF2B5EF4-FFF2-40B4-BE49-F238E27FC236}">
              <a16:creationId xmlns:a16="http://schemas.microsoft.com/office/drawing/2014/main" id="{BA8EE738-AD3E-4790-B075-C31DBC237DD3}"/>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46" name="Line 12">
          <a:extLst>
            <a:ext uri="{FF2B5EF4-FFF2-40B4-BE49-F238E27FC236}">
              <a16:creationId xmlns:a16="http://schemas.microsoft.com/office/drawing/2014/main" id="{3A0A4E83-ECE0-465E-9F3A-35EDB99AF4F0}"/>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7" name="Line 12">
          <a:extLst>
            <a:ext uri="{FF2B5EF4-FFF2-40B4-BE49-F238E27FC236}">
              <a16:creationId xmlns:a16="http://schemas.microsoft.com/office/drawing/2014/main" id="{C3EB02D1-F6D8-4505-81E2-C7F1C0A5F55B}"/>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48" name="Line 12">
          <a:extLst>
            <a:ext uri="{FF2B5EF4-FFF2-40B4-BE49-F238E27FC236}">
              <a16:creationId xmlns:a16="http://schemas.microsoft.com/office/drawing/2014/main" id="{89AA133E-CD64-4AD6-A63B-91B4701EED12}"/>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49" name="Line 12">
          <a:extLst>
            <a:ext uri="{FF2B5EF4-FFF2-40B4-BE49-F238E27FC236}">
              <a16:creationId xmlns:a16="http://schemas.microsoft.com/office/drawing/2014/main" id="{6EB32ADC-14D6-450F-A50E-8B867D1BEF12}"/>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50" name="Line 13">
          <a:extLst>
            <a:ext uri="{FF2B5EF4-FFF2-40B4-BE49-F238E27FC236}">
              <a16:creationId xmlns:a16="http://schemas.microsoft.com/office/drawing/2014/main" id="{CE1F9654-D3DD-4640-8990-A87C0A684442}"/>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51" name="Line 12">
          <a:extLst>
            <a:ext uri="{FF2B5EF4-FFF2-40B4-BE49-F238E27FC236}">
              <a16:creationId xmlns:a16="http://schemas.microsoft.com/office/drawing/2014/main" id="{B683E40F-ED95-4B62-9164-8E355753C53D}"/>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52" name="Line 13">
          <a:extLst>
            <a:ext uri="{FF2B5EF4-FFF2-40B4-BE49-F238E27FC236}">
              <a16:creationId xmlns:a16="http://schemas.microsoft.com/office/drawing/2014/main" id="{0E30D18D-0D0A-4ABD-B834-E461634B4FE5}"/>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53" name="Line 12">
          <a:extLst>
            <a:ext uri="{FF2B5EF4-FFF2-40B4-BE49-F238E27FC236}">
              <a16:creationId xmlns:a16="http://schemas.microsoft.com/office/drawing/2014/main" id="{90C2FD92-4127-4B5B-B2A7-1DB1D24531FB}"/>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54" name="Line 12">
          <a:extLst>
            <a:ext uri="{FF2B5EF4-FFF2-40B4-BE49-F238E27FC236}">
              <a16:creationId xmlns:a16="http://schemas.microsoft.com/office/drawing/2014/main" id="{7C684F75-5651-4E93-95B1-2EA185A56F7E}"/>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55" name="Line 12">
          <a:extLst>
            <a:ext uri="{FF2B5EF4-FFF2-40B4-BE49-F238E27FC236}">
              <a16:creationId xmlns:a16="http://schemas.microsoft.com/office/drawing/2014/main" id="{EDBD562C-FFDD-4292-8306-EE3DFC36C173}"/>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57" name="Line 12">
          <a:extLst>
            <a:ext uri="{FF2B5EF4-FFF2-40B4-BE49-F238E27FC236}">
              <a16:creationId xmlns:a16="http://schemas.microsoft.com/office/drawing/2014/main" id="{36EB20AE-87C3-45C1-A39D-FACB5EAECCFA}"/>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6" name="Line 13">
          <a:extLst>
            <a:ext uri="{FF2B5EF4-FFF2-40B4-BE49-F238E27FC236}">
              <a16:creationId xmlns:a16="http://schemas.microsoft.com/office/drawing/2014/main" id="{613256B9-93D3-44B3-A0AA-E767086D8FD4}"/>
            </a:ext>
          </a:extLst>
        </xdr:cNvPr>
        <xdr:cNvSpPr>
          <a:spLocks noChangeShapeType="1"/>
        </xdr:cNvSpPr>
      </xdr:nvSpPr>
      <xdr:spPr bwMode="auto">
        <a:xfrm>
          <a:off x="9525" y="317944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7" name="Line 12">
          <a:extLst>
            <a:ext uri="{FF2B5EF4-FFF2-40B4-BE49-F238E27FC236}">
              <a16:creationId xmlns:a16="http://schemas.microsoft.com/office/drawing/2014/main" id="{89796642-5B9B-4D72-8534-6C1F17796926}"/>
            </a:ext>
          </a:extLst>
        </xdr:cNvPr>
        <xdr:cNvSpPr>
          <a:spLocks noChangeShapeType="1"/>
        </xdr:cNvSpPr>
      </xdr:nvSpPr>
      <xdr:spPr bwMode="auto">
        <a:xfrm>
          <a:off x="9525" y="184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8" name="Line 13">
          <a:extLst>
            <a:ext uri="{FF2B5EF4-FFF2-40B4-BE49-F238E27FC236}">
              <a16:creationId xmlns:a16="http://schemas.microsoft.com/office/drawing/2014/main" id="{7D1363E1-2D97-4A00-B16C-1E30BBEFAAEB}"/>
            </a:ext>
          </a:extLst>
        </xdr:cNvPr>
        <xdr:cNvSpPr>
          <a:spLocks noChangeShapeType="1"/>
        </xdr:cNvSpPr>
      </xdr:nvSpPr>
      <xdr:spPr bwMode="auto">
        <a:xfrm>
          <a:off x="9525" y="345884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9" name="Line 12">
          <a:extLst>
            <a:ext uri="{FF2B5EF4-FFF2-40B4-BE49-F238E27FC236}">
              <a16:creationId xmlns:a16="http://schemas.microsoft.com/office/drawing/2014/main" id="{A2F2FAD8-E0F2-40B9-A48A-96CC07072C28}"/>
            </a:ext>
          </a:extLst>
        </xdr:cNvPr>
        <xdr:cNvSpPr>
          <a:spLocks noChangeShapeType="1"/>
        </xdr:cNvSpPr>
      </xdr:nvSpPr>
      <xdr:spPr bwMode="auto">
        <a:xfrm>
          <a:off x="9525" y="2978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10" name="Line 12">
          <a:extLst>
            <a:ext uri="{FF2B5EF4-FFF2-40B4-BE49-F238E27FC236}">
              <a16:creationId xmlns:a16="http://schemas.microsoft.com/office/drawing/2014/main" id="{E8238CF1-3D73-4E6E-9912-9F9832CE7BC3}"/>
            </a:ext>
          </a:extLst>
        </xdr:cNvPr>
        <xdr:cNvSpPr>
          <a:spLocks noChangeShapeType="1"/>
        </xdr:cNvSpPr>
      </xdr:nvSpPr>
      <xdr:spPr bwMode="auto">
        <a:xfrm>
          <a:off x="9525" y="5772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1" name="Line 12">
          <a:extLst>
            <a:ext uri="{FF2B5EF4-FFF2-40B4-BE49-F238E27FC236}">
              <a16:creationId xmlns:a16="http://schemas.microsoft.com/office/drawing/2014/main" id="{2B2184E5-CF54-4936-BFFF-6757F8A4093D}"/>
            </a:ext>
          </a:extLst>
        </xdr:cNvPr>
        <xdr:cNvSpPr>
          <a:spLocks noChangeShapeType="1"/>
        </xdr:cNvSpPr>
      </xdr:nvSpPr>
      <xdr:spPr bwMode="auto">
        <a:xfrm>
          <a:off x="9525" y="8566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2" name="Line 12">
          <a:extLst>
            <a:ext uri="{FF2B5EF4-FFF2-40B4-BE49-F238E27FC236}">
              <a16:creationId xmlns:a16="http://schemas.microsoft.com/office/drawing/2014/main" id="{2DB73CBE-ABAF-4E6A-A6A0-CFBD89E1F026}"/>
            </a:ext>
          </a:extLst>
        </xdr:cNvPr>
        <xdr:cNvSpPr>
          <a:spLocks noChangeShapeType="1"/>
        </xdr:cNvSpPr>
      </xdr:nvSpPr>
      <xdr:spPr bwMode="auto">
        <a:xfrm>
          <a:off x="9525" y="11360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13" name="Line 12">
          <a:extLst>
            <a:ext uri="{FF2B5EF4-FFF2-40B4-BE49-F238E27FC236}">
              <a16:creationId xmlns:a16="http://schemas.microsoft.com/office/drawing/2014/main" id="{0B8F83CF-E117-4D96-9CFD-AF6AE703C2A8}"/>
            </a:ext>
          </a:extLst>
        </xdr:cNvPr>
        <xdr:cNvSpPr>
          <a:spLocks noChangeShapeType="1"/>
        </xdr:cNvSpPr>
      </xdr:nvSpPr>
      <xdr:spPr bwMode="auto">
        <a:xfrm>
          <a:off x="9525" y="14154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14" name="Line 12">
          <a:extLst>
            <a:ext uri="{FF2B5EF4-FFF2-40B4-BE49-F238E27FC236}">
              <a16:creationId xmlns:a16="http://schemas.microsoft.com/office/drawing/2014/main" id="{2FBD8178-5926-4A97-B4F1-CDD0E38AA84F}"/>
            </a:ext>
          </a:extLst>
        </xdr:cNvPr>
        <xdr:cNvSpPr>
          <a:spLocks noChangeShapeType="1"/>
        </xdr:cNvSpPr>
      </xdr:nvSpPr>
      <xdr:spPr bwMode="auto">
        <a:xfrm>
          <a:off x="9525" y="16948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66" name="Line 13">
          <a:extLst>
            <a:ext uri="{FF2B5EF4-FFF2-40B4-BE49-F238E27FC236}">
              <a16:creationId xmlns:a16="http://schemas.microsoft.com/office/drawing/2014/main" id="{790D6F92-A673-44C3-81A6-F9927E1F0A60}"/>
            </a:ext>
          </a:extLst>
        </xdr:cNvPr>
        <xdr:cNvSpPr>
          <a:spLocks noChangeShapeType="1"/>
        </xdr:cNvSpPr>
      </xdr:nvSpPr>
      <xdr:spPr bwMode="auto">
        <a:xfrm>
          <a:off x="9525" y="32975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67" name="Line 12">
          <a:extLst>
            <a:ext uri="{FF2B5EF4-FFF2-40B4-BE49-F238E27FC236}">
              <a16:creationId xmlns:a16="http://schemas.microsoft.com/office/drawing/2014/main" id="{0495AB89-C80D-4B7F-ABC0-2225B012154E}"/>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69" name="Line 13">
          <a:extLst>
            <a:ext uri="{FF2B5EF4-FFF2-40B4-BE49-F238E27FC236}">
              <a16:creationId xmlns:a16="http://schemas.microsoft.com/office/drawing/2014/main" id="{45C6774C-176B-4182-8B55-461EB521605D}"/>
            </a:ext>
          </a:extLst>
        </xdr:cNvPr>
        <xdr:cNvSpPr>
          <a:spLocks noChangeShapeType="1"/>
        </xdr:cNvSpPr>
      </xdr:nvSpPr>
      <xdr:spPr bwMode="auto">
        <a:xfrm>
          <a:off x="9525" y="35871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71" name="Line 12">
          <a:extLst>
            <a:ext uri="{FF2B5EF4-FFF2-40B4-BE49-F238E27FC236}">
              <a16:creationId xmlns:a16="http://schemas.microsoft.com/office/drawing/2014/main" id="{8EE1F4A5-C07F-43BE-B19B-1272DCD5192F}"/>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72" name="Line 12">
          <a:extLst>
            <a:ext uri="{FF2B5EF4-FFF2-40B4-BE49-F238E27FC236}">
              <a16:creationId xmlns:a16="http://schemas.microsoft.com/office/drawing/2014/main" id="{F1B0CAB1-B69E-4D1F-BE71-B6FF47C970D8}"/>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73" name="Line 12">
          <a:extLst>
            <a:ext uri="{FF2B5EF4-FFF2-40B4-BE49-F238E27FC236}">
              <a16:creationId xmlns:a16="http://schemas.microsoft.com/office/drawing/2014/main" id="{3C2845C6-D9BE-4C82-9D5D-F2D6629503EC}"/>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75" name="Line 12">
          <a:extLst>
            <a:ext uri="{FF2B5EF4-FFF2-40B4-BE49-F238E27FC236}">
              <a16:creationId xmlns:a16="http://schemas.microsoft.com/office/drawing/2014/main" id="{A60640C6-3B3A-468F-9778-E1D63D60479A}"/>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77" name="Line 12">
          <a:extLst>
            <a:ext uri="{FF2B5EF4-FFF2-40B4-BE49-F238E27FC236}">
              <a16:creationId xmlns:a16="http://schemas.microsoft.com/office/drawing/2014/main" id="{8376D945-B38C-4891-835B-AC7825FDB4B2}"/>
            </a:ext>
          </a:extLst>
        </xdr:cNvPr>
        <xdr:cNvSpPr>
          <a:spLocks noChangeShapeType="1"/>
        </xdr:cNvSpPr>
      </xdr:nvSpPr>
      <xdr:spPr bwMode="auto">
        <a:xfrm>
          <a:off x="9525" y="14668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78" name="Line 12">
          <a:extLst>
            <a:ext uri="{FF2B5EF4-FFF2-40B4-BE49-F238E27FC236}">
              <a16:creationId xmlns:a16="http://schemas.microsoft.com/office/drawing/2014/main" id="{5733D7C4-9233-4DC3-B733-A86AD6BB52FC}"/>
            </a:ext>
          </a:extLst>
        </xdr:cNvPr>
        <xdr:cNvSpPr>
          <a:spLocks noChangeShapeType="1"/>
        </xdr:cNvSpPr>
      </xdr:nvSpPr>
      <xdr:spPr bwMode="auto">
        <a:xfrm>
          <a:off x="9525" y="17564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79" name="Line 13">
          <a:extLst>
            <a:ext uri="{FF2B5EF4-FFF2-40B4-BE49-F238E27FC236}">
              <a16:creationId xmlns:a16="http://schemas.microsoft.com/office/drawing/2014/main" id="{1AB6A303-CD51-45AC-9EEA-FDD577339BEF}"/>
            </a:ext>
          </a:extLst>
        </xdr:cNvPr>
        <xdr:cNvSpPr>
          <a:spLocks noChangeShapeType="1"/>
        </xdr:cNvSpPr>
      </xdr:nvSpPr>
      <xdr:spPr bwMode="auto">
        <a:xfrm>
          <a:off x="9525" y="32975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81" name="Line 12">
          <a:extLst>
            <a:ext uri="{FF2B5EF4-FFF2-40B4-BE49-F238E27FC236}">
              <a16:creationId xmlns:a16="http://schemas.microsoft.com/office/drawing/2014/main" id="{C02A8466-5D60-4ED4-8154-95536AED1395}"/>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83" name="Line 13">
          <a:extLst>
            <a:ext uri="{FF2B5EF4-FFF2-40B4-BE49-F238E27FC236}">
              <a16:creationId xmlns:a16="http://schemas.microsoft.com/office/drawing/2014/main" id="{686065BD-280C-4D97-A824-BA907CCF7241}"/>
            </a:ext>
          </a:extLst>
        </xdr:cNvPr>
        <xdr:cNvSpPr>
          <a:spLocks noChangeShapeType="1"/>
        </xdr:cNvSpPr>
      </xdr:nvSpPr>
      <xdr:spPr bwMode="auto">
        <a:xfrm>
          <a:off x="9525" y="35871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84" name="Line 12">
          <a:extLst>
            <a:ext uri="{FF2B5EF4-FFF2-40B4-BE49-F238E27FC236}">
              <a16:creationId xmlns:a16="http://schemas.microsoft.com/office/drawing/2014/main" id="{9425E974-CBD7-490C-8C46-F2E7CE18270B}"/>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85" name="Line 12">
          <a:extLst>
            <a:ext uri="{FF2B5EF4-FFF2-40B4-BE49-F238E27FC236}">
              <a16:creationId xmlns:a16="http://schemas.microsoft.com/office/drawing/2014/main" id="{F7D99026-D586-46A6-8A46-C3100FB56FF5}"/>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87" name="Line 12">
          <a:extLst>
            <a:ext uri="{FF2B5EF4-FFF2-40B4-BE49-F238E27FC236}">
              <a16:creationId xmlns:a16="http://schemas.microsoft.com/office/drawing/2014/main" id="{3886E6CB-F449-433A-B7DC-2538EA679520}"/>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89" name="Line 12">
          <a:extLst>
            <a:ext uri="{FF2B5EF4-FFF2-40B4-BE49-F238E27FC236}">
              <a16:creationId xmlns:a16="http://schemas.microsoft.com/office/drawing/2014/main" id="{F6C68F26-ADB9-4057-8944-B8759F8BE6CB}"/>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90" name="Line 12">
          <a:extLst>
            <a:ext uri="{FF2B5EF4-FFF2-40B4-BE49-F238E27FC236}">
              <a16:creationId xmlns:a16="http://schemas.microsoft.com/office/drawing/2014/main" id="{3C7408CD-3B2C-4275-9662-22D7870BC3DF}"/>
            </a:ext>
          </a:extLst>
        </xdr:cNvPr>
        <xdr:cNvSpPr>
          <a:spLocks noChangeShapeType="1"/>
        </xdr:cNvSpPr>
      </xdr:nvSpPr>
      <xdr:spPr bwMode="auto">
        <a:xfrm>
          <a:off x="9525" y="14668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91" name="Line 12">
          <a:extLst>
            <a:ext uri="{FF2B5EF4-FFF2-40B4-BE49-F238E27FC236}">
              <a16:creationId xmlns:a16="http://schemas.microsoft.com/office/drawing/2014/main" id="{93EEFB6F-D51D-412F-9DE6-E66D78852E03}"/>
            </a:ext>
          </a:extLst>
        </xdr:cNvPr>
        <xdr:cNvSpPr>
          <a:spLocks noChangeShapeType="1"/>
        </xdr:cNvSpPr>
      </xdr:nvSpPr>
      <xdr:spPr bwMode="auto">
        <a:xfrm>
          <a:off x="9525" y="17564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15" name="Line 13">
          <a:extLst>
            <a:ext uri="{FF2B5EF4-FFF2-40B4-BE49-F238E27FC236}">
              <a16:creationId xmlns:a16="http://schemas.microsoft.com/office/drawing/2014/main" id="{CAE2FC4D-C0A2-487C-AB7E-8721A030661E}"/>
            </a:ext>
          </a:extLst>
        </xdr:cNvPr>
        <xdr:cNvSpPr>
          <a:spLocks noChangeShapeType="1"/>
        </xdr:cNvSpPr>
      </xdr:nvSpPr>
      <xdr:spPr bwMode="auto">
        <a:xfrm>
          <a:off x="9525" y="317944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6" name="Line 12">
          <a:extLst>
            <a:ext uri="{FF2B5EF4-FFF2-40B4-BE49-F238E27FC236}">
              <a16:creationId xmlns:a16="http://schemas.microsoft.com/office/drawing/2014/main" id="{F52D467B-374C-47D7-9F8F-2EACB8E58312}"/>
            </a:ext>
          </a:extLst>
        </xdr:cNvPr>
        <xdr:cNvSpPr>
          <a:spLocks noChangeShapeType="1"/>
        </xdr:cNvSpPr>
      </xdr:nvSpPr>
      <xdr:spPr bwMode="auto">
        <a:xfrm>
          <a:off x="9525" y="184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7" name="Line 13">
          <a:extLst>
            <a:ext uri="{FF2B5EF4-FFF2-40B4-BE49-F238E27FC236}">
              <a16:creationId xmlns:a16="http://schemas.microsoft.com/office/drawing/2014/main" id="{DE56FE98-4B2F-4394-909C-67B29EAED905}"/>
            </a:ext>
          </a:extLst>
        </xdr:cNvPr>
        <xdr:cNvSpPr>
          <a:spLocks noChangeShapeType="1"/>
        </xdr:cNvSpPr>
      </xdr:nvSpPr>
      <xdr:spPr bwMode="auto">
        <a:xfrm>
          <a:off x="9525" y="345884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8" name="Line 12">
          <a:extLst>
            <a:ext uri="{FF2B5EF4-FFF2-40B4-BE49-F238E27FC236}">
              <a16:creationId xmlns:a16="http://schemas.microsoft.com/office/drawing/2014/main" id="{6224CD89-F4C5-4F99-ABEA-7D6E1848FD8F}"/>
            </a:ext>
          </a:extLst>
        </xdr:cNvPr>
        <xdr:cNvSpPr>
          <a:spLocks noChangeShapeType="1"/>
        </xdr:cNvSpPr>
      </xdr:nvSpPr>
      <xdr:spPr bwMode="auto">
        <a:xfrm>
          <a:off x="9525" y="2978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19" name="Line 12">
          <a:extLst>
            <a:ext uri="{FF2B5EF4-FFF2-40B4-BE49-F238E27FC236}">
              <a16:creationId xmlns:a16="http://schemas.microsoft.com/office/drawing/2014/main" id="{8273F92A-25F0-4654-B280-6CE2F74DE656}"/>
            </a:ext>
          </a:extLst>
        </xdr:cNvPr>
        <xdr:cNvSpPr>
          <a:spLocks noChangeShapeType="1"/>
        </xdr:cNvSpPr>
      </xdr:nvSpPr>
      <xdr:spPr bwMode="auto">
        <a:xfrm>
          <a:off x="9525" y="5772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20" name="Line 12">
          <a:extLst>
            <a:ext uri="{FF2B5EF4-FFF2-40B4-BE49-F238E27FC236}">
              <a16:creationId xmlns:a16="http://schemas.microsoft.com/office/drawing/2014/main" id="{14A6E76D-11B9-4531-9076-569EF404F25D}"/>
            </a:ext>
          </a:extLst>
        </xdr:cNvPr>
        <xdr:cNvSpPr>
          <a:spLocks noChangeShapeType="1"/>
        </xdr:cNvSpPr>
      </xdr:nvSpPr>
      <xdr:spPr bwMode="auto">
        <a:xfrm>
          <a:off x="9525" y="8566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21" name="Line 12">
          <a:extLst>
            <a:ext uri="{FF2B5EF4-FFF2-40B4-BE49-F238E27FC236}">
              <a16:creationId xmlns:a16="http://schemas.microsoft.com/office/drawing/2014/main" id="{7BCBED5C-BA0F-483C-8746-E87AE7BD7DAA}"/>
            </a:ext>
          </a:extLst>
        </xdr:cNvPr>
        <xdr:cNvSpPr>
          <a:spLocks noChangeShapeType="1"/>
        </xdr:cNvSpPr>
      </xdr:nvSpPr>
      <xdr:spPr bwMode="auto">
        <a:xfrm>
          <a:off x="9525" y="11360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22" name="Line 12">
          <a:extLst>
            <a:ext uri="{FF2B5EF4-FFF2-40B4-BE49-F238E27FC236}">
              <a16:creationId xmlns:a16="http://schemas.microsoft.com/office/drawing/2014/main" id="{A35D96CC-7035-4CA9-BDDF-BCC3A58E39C3}"/>
            </a:ext>
          </a:extLst>
        </xdr:cNvPr>
        <xdr:cNvSpPr>
          <a:spLocks noChangeShapeType="1"/>
        </xdr:cNvSpPr>
      </xdr:nvSpPr>
      <xdr:spPr bwMode="auto">
        <a:xfrm>
          <a:off x="9525" y="14154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23" name="Line 12">
          <a:extLst>
            <a:ext uri="{FF2B5EF4-FFF2-40B4-BE49-F238E27FC236}">
              <a16:creationId xmlns:a16="http://schemas.microsoft.com/office/drawing/2014/main" id="{9A601942-5CDB-4FF9-97E2-9C52AD939003}"/>
            </a:ext>
          </a:extLst>
        </xdr:cNvPr>
        <xdr:cNvSpPr>
          <a:spLocks noChangeShapeType="1"/>
        </xdr:cNvSpPr>
      </xdr:nvSpPr>
      <xdr:spPr bwMode="auto">
        <a:xfrm>
          <a:off x="9525" y="16948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93" name="Line 13">
          <a:extLst>
            <a:ext uri="{FF2B5EF4-FFF2-40B4-BE49-F238E27FC236}">
              <a16:creationId xmlns:a16="http://schemas.microsoft.com/office/drawing/2014/main" id="{7C73F2A1-CC98-46B0-AE80-416DD96490E8}"/>
            </a:ext>
          </a:extLst>
        </xdr:cNvPr>
        <xdr:cNvSpPr>
          <a:spLocks noChangeShapeType="1"/>
        </xdr:cNvSpPr>
      </xdr:nvSpPr>
      <xdr:spPr bwMode="auto">
        <a:xfrm>
          <a:off x="9525" y="32975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95" name="Line 12">
          <a:extLst>
            <a:ext uri="{FF2B5EF4-FFF2-40B4-BE49-F238E27FC236}">
              <a16:creationId xmlns:a16="http://schemas.microsoft.com/office/drawing/2014/main" id="{FC0115FA-06F7-4B28-86FC-B596A7A1BCBA}"/>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96" name="Line 13">
          <a:extLst>
            <a:ext uri="{FF2B5EF4-FFF2-40B4-BE49-F238E27FC236}">
              <a16:creationId xmlns:a16="http://schemas.microsoft.com/office/drawing/2014/main" id="{5524B3DE-E4E8-4A03-BFB8-1AD3BA11A30D}"/>
            </a:ext>
          </a:extLst>
        </xdr:cNvPr>
        <xdr:cNvSpPr>
          <a:spLocks noChangeShapeType="1"/>
        </xdr:cNvSpPr>
      </xdr:nvSpPr>
      <xdr:spPr bwMode="auto">
        <a:xfrm>
          <a:off x="9525" y="35871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98" name="Line 12">
          <a:extLst>
            <a:ext uri="{FF2B5EF4-FFF2-40B4-BE49-F238E27FC236}">
              <a16:creationId xmlns:a16="http://schemas.microsoft.com/office/drawing/2014/main" id="{4E599100-D5D8-41ED-BB4F-381E101907F9}"/>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99" name="Line 12">
          <a:extLst>
            <a:ext uri="{FF2B5EF4-FFF2-40B4-BE49-F238E27FC236}">
              <a16:creationId xmlns:a16="http://schemas.microsoft.com/office/drawing/2014/main" id="{D01377FF-3876-48DC-BD19-417BAB4B7F00}"/>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01" name="Line 12">
          <a:extLst>
            <a:ext uri="{FF2B5EF4-FFF2-40B4-BE49-F238E27FC236}">
              <a16:creationId xmlns:a16="http://schemas.microsoft.com/office/drawing/2014/main" id="{8F85CDA3-AD01-42B0-92B2-7CAFA00A6879}"/>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03" name="Line 12">
          <a:extLst>
            <a:ext uri="{FF2B5EF4-FFF2-40B4-BE49-F238E27FC236}">
              <a16:creationId xmlns:a16="http://schemas.microsoft.com/office/drawing/2014/main" id="{0668C435-6BF3-4738-9789-655DAC41D765}"/>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104" name="Line 12">
          <a:extLst>
            <a:ext uri="{FF2B5EF4-FFF2-40B4-BE49-F238E27FC236}">
              <a16:creationId xmlns:a16="http://schemas.microsoft.com/office/drawing/2014/main" id="{651F11B3-050F-46AF-84AE-3A58FF879F87}"/>
            </a:ext>
          </a:extLst>
        </xdr:cNvPr>
        <xdr:cNvSpPr>
          <a:spLocks noChangeShapeType="1"/>
        </xdr:cNvSpPr>
      </xdr:nvSpPr>
      <xdr:spPr bwMode="auto">
        <a:xfrm>
          <a:off x="9525" y="14668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105" name="Line 12">
          <a:extLst>
            <a:ext uri="{FF2B5EF4-FFF2-40B4-BE49-F238E27FC236}">
              <a16:creationId xmlns:a16="http://schemas.microsoft.com/office/drawing/2014/main" id="{518A3B5D-2937-4435-8532-609C6F21536A}"/>
            </a:ext>
          </a:extLst>
        </xdr:cNvPr>
        <xdr:cNvSpPr>
          <a:spLocks noChangeShapeType="1"/>
        </xdr:cNvSpPr>
      </xdr:nvSpPr>
      <xdr:spPr bwMode="auto">
        <a:xfrm>
          <a:off x="9525" y="17564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106" name="Line 13">
          <a:extLst>
            <a:ext uri="{FF2B5EF4-FFF2-40B4-BE49-F238E27FC236}">
              <a16:creationId xmlns:a16="http://schemas.microsoft.com/office/drawing/2014/main" id="{CC358446-B46C-4242-8E8D-62FDB4FB03DB}"/>
            </a:ext>
          </a:extLst>
        </xdr:cNvPr>
        <xdr:cNvSpPr>
          <a:spLocks noChangeShapeType="1"/>
        </xdr:cNvSpPr>
      </xdr:nvSpPr>
      <xdr:spPr bwMode="auto">
        <a:xfrm>
          <a:off x="9525" y="33280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07" name="Line 12">
          <a:extLst>
            <a:ext uri="{FF2B5EF4-FFF2-40B4-BE49-F238E27FC236}">
              <a16:creationId xmlns:a16="http://schemas.microsoft.com/office/drawing/2014/main" id="{E575DDD2-2B09-4C83-AC68-EB9B01213E3F}"/>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09" name="Line 13">
          <a:extLst>
            <a:ext uri="{FF2B5EF4-FFF2-40B4-BE49-F238E27FC236}">
              <a16:creationId xmlns:a16="http://schemas.microsoft.com/office/drawing/2014/main" id="{D1F5190E-0724-4803-9957-3F913BCE72F6}"/>
            </a:ext>
          </a:extLst>
        </xdr:cNvPr>
        <xdr:cNvSpPr>
          <a:spLocks noChangeShapeType="1"/>
        </xdr:cNvSpPr>
      </xdr:nvSpPr>
      <xdr:spPr bwMode="auto">
        <a:xfrm>
          <a:off x="9525" y="361759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11" name="Line 12">
          <a:extLst>
            <a:ext uri="{FF2B5EF4-FFF2-40B4-BE49-F238E27FC236}">
              <a16:creationId xmlns:a16="http://schemas.microsoft.com/office/drawing/2014/main" id="{768189A1-22FA-4057-A9E3-524CF2B14150}"/>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112" name="Line 12">
          <a:extLst>
            <a:ext uri="{FF2B5EF4-FFF2-40B4-BE49-F238E27FC236}">
              <a16:creationId xmlns:a16="http://schemas.microsoft.com/office/drawing/2014/main" id="{F3914F75-9959-4157-A7EE-4EBD7B73A41D}"/>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13" name="Line 12">
          <a:extLst>
            <a:ext uri="{FF2B5EF4-FFF2-40B4-BE49-F238E27FC236}">
              <a16:creationId xmlns:a16="http://schemas.microsoft.com/office/drawing/2014/main" id="{FAEFDA85-B036-4E56-A73F-C2D4749A7103}"/>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14" name="Line 12">
          <a:extLst>
            <a:ext uri="{FF2B5EF4-FFF2-40B4-BE49-F238E27FC236}">
              <a16:creationId xmlns:a16="http://schemas.microsoft.com/office/drawing/2014/main" id="{440D296B-7B9D-41E1-8024-F1C50F812E68}"/>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116" name="Line 12">
          <a:extLst>
            <a:ext uri="{FF2B5EF4-FFF2-40B4-BE49-F238E27FC236}">
              <a16:creationId xmlns:a16="http://schemas.microsoft.com/office/drawing/2014/main" id="{E1DEC0A9-CDD9-46B6-A69C-CBC888A4657C}"/>
            </a:ext>
          </a:extLst>
        </xdr:cNvPr>
        <xdr:cNvSpPr>
          <a:spLocks noChangeShapeType="1"/>
        </xdr:cNvSpPr>
      </xdr:nvSpPr>
      <xdr:spPr bwMode="auto">
        <a:xfrm>
          <a:off x="9525" y="14668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118" name="Line 12">
          <a:extLst>
            <a:ext uri="{FF2B5EF4-FFF2-40B4-BE49-F238E27FC236}">
              <a16:creationId xmlns:a16="http://schemas.microsoft.com/office/drawing/2014/main" id="{1F5A1A09-91B5-462D-92D3-6E21A8BCFAB2}"/>
            </a:ext>
          </a:extLst>
        </xdr:cNvPr>
        <xdr:cNvSpPr>
          <a:spLocks noChangeShapeType="1"/>
        </xdr:cNvSpPr>
      </xdr:nvSpPr>
      <xdr:spPr bwMode="auto">
        <a:xfrm>
          <a:off x="9525" y="17564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113</xdr:row>
      <xdr:rowOff>19050</xdr:rowOff>
    </xdr:from>
    <xdr:to>
      <xdr:col>1</xdr:col>
      <xdr:colOff>952500</xdr:colOff>
      <xdr:row>115</xdr:row>
      <xdr:rowOff>9525</xdr:rowOff>
    </xdr:to>
    <xdr:sp macro="" textlink="">
      <xdr:nvSpPr>
        <xdr:cNvPr id="119" name="Line 12">
          <a:extLst>
            <a:ext uri="{FF2B5EF4-FFF2-40B4-BE49-F238E27FC236}">
              <a16:creationId xmlns:a16="http://schemas.microsoft.com/office/drawing/2014/main" id="{3E61D458-8AD2-4257-BA2E-C9CB3434376A}"/>
            </a:ext>
          </a:extLst>
        </xdr:cNvPr>
        <xdr:cNvSpPr>
          <a:spLocks noChangeShapeType="1"/>
        </xdr:cNvSpPr>
      </xdr:nvSpPr>
      <xdr:spPr bwMode="auto">
        <a:xfrm>
          <a:off x="9525" y="20459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129</xdr:row>
      <xdr:rowOff>19050</xdr:rowOff>
    </xdr:from>
    <xdr:to>
      <xdr:col>1</xdr:col>
      <xdr:colOff>952500</xdr:colOff>
      <xdr:row>131</xdr:row>
      <xdr:rowOff>9525</xdr:rowOff>
    </xdr:to>
    <xdr:sp macro="" textlink="">
      <xdr:nvSpPr>
        <xdr:cNvPr id="120" name="Line 12">
          <a:extLst>
            <a:ext uri="{FF2B5EF4-FFF2-40B4-BE49-F238E27FC236}">
              <a16:creationId xmlns:a16="http://schemas.microsoft.com/office/drawing/2014/main" id="{9EED2FEE-7CDA-424F-8C6F-662C4D24EBD4}"/>
            </a:ext>
          </a:extLst>
        </xdr:cNvPr>
        <xdr:cNvSpPr>
          <a:spLocks noChangeShapeType="1"/>
        </xdr:cNvSpPr>
      </xdr:nvSpPr>
      <xdr:spPr bwMode="auto">
        <a:xfrm>
          <a:off x="9525" y="23355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xdr:row>
      <xdr:rowOff>28575</xdr:rowOff>
    </xdr:from>
    <xdr:to>
      <xdr:col>2</xdr:col>
      <xdr:colOff>9525</xdr:colOff>
      <xdr:row>3</xdr:row>
      <xdr:rowOff>161925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6" name="Line 1">
          <a:extLst>
            <a:ext uri="{FF2B5EF4-FFF2-40B4-BE49-F238E27FC236}">
              <a16:creationId xmlns:a16="http://schemas.microsoft.com/office/drawing/2014/main" id="{EAD028EC-CD69-44F3-A0A3-FE618C37DB2D}"/>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7" name="Line 2">
          <a:extLst>
            <a:ext uri="{FF2B5EF4-FFF2-40B4-BE49-F238E27FC236}">
              <a16:creationId xmlns:a16="http://schemas.microsoft.com/office/drawing/2014/main" id="{3FEEBC03-F881-45A9-9FD9-EC900DF3B5D6}"/>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0" name="Line 1">
          <a:extLst>
            <a:ext uri="{FF2B5EF4-FFF2-40B4-BE49-F238E27FC236}">
              <a16:creationId xmlns:a16="http://schemas.microsoft.com/office/drawing/2014/main" id="{9BD570E8-E9BC-4F20-B4E3-02A708713F39}"/>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1" name="Line 2">
          <a:extLst>
            <a:ext uri="{FF2B5EF4-FFF2-40B4-BE49-F238E27FC236}">
              <a16:creationId xmlns:a16="http://schemas.microsoft.com/office/drawing/2014/main" id="{BCDDE950-3037-408A-8FC2-EFFC662BB9CD}"/>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4" name="Line 1">
          <a:extLst>
            <a:ext uri="{FF2B5EF4-FFF2-40B4-BE49-F238E27FC236}">
              <a16:creationId xmlns:a16="http://schemas.microsoft.com/office/drawing/2014/main" id="{A1F773DB-3B0B-4CE0-A42C-2375CBA9A6BD}"/>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5" name="Line 2">
          <a:extLst>
            <a:ext uri="{FF2B5EF4-FFF2-40B4-BE49-F238E27FC236}">
              <a16:creationId xmlns:a16="http://schemas.microsoft.com/office/drawing/2014/main" id="{B75D7F2B-2074-4DF7-8938-605E4E26576C}"/>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8" name="Line 1">
          <a:extLst>
            <a:ext uri="{FF2B5EF4-FFF2-40B4-BE49-F238E27FC236}">
              <a16:creationId xmlns:a16="http://schemas.microsoft.com/office/drawing/2014/main" id="{B2B3DCDD-0E4F-4934-BF6B-E60AF964836E}"/>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9" name="Line 2">
          <a:extLst>
            <a:ext uri="{FF2B5EF4-FFF2-40B4-BE49-F238E27FC236}">
              <a16:creationId xmlns:a16="http://schemas.microsoft.com/office/drawing/2014/main" id="{B5DF8CD1-296D-4D8F-9EC8-CB6BA4611F93}"/>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22" name="Line 1">
          <a:extLst>
            <a:ext uri="{FF2B5EF4-FFF2-40B4-BE49-F238E27FC236}">
              <a16:creationId xmlns:a16="http://schemas.microsoft.com/office/drawing/2014/main" id="{79AF72A8-FEC5-415B-8D63-3EED65F11102}"/>
            </a:ext>
          </a:extLst>
        </xdr:cNvPr>
        <xdr:cNvSpPr>
          <a:spLocks noChangeShapeType="1"/>
        </xdr:cNvSpPr>
      </xdr:nvSpPr>
      <xdr:spPr bwMode="auto">
        <a:xfrm>
          <a:off x="28575" y="193675"/>
          <a:ext cx="1108075" cy="46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23" name="Line 2">
          <a:extLst>
            <a:ext uri="{FF2B5EF4-FFF2-40B4-BE49-F238E27FC236}">
              <a16:creationId xmlns:a16="http://schemas.microsoft.com/office/drawing/2014/main" id="{1EFBDD78-535D-429F-8695-05D922C898D2}"/>
            </a:ext>
          </a:extLst>
        </xdr:cNvPr>
        <xdr:cNvSpPr>
          <a:spLocks noChangeShapeType="1"/>
        </xdr:cNvSpPr>
      </xdr:nvSpPr>
      <xdr:spPr bwMode="auto">
        <a:xfrm>
          <a:off x="28575" y="3000375"/>
          <a:ext cx="1108075" cy="46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26" name="Line 1">
          <a:extLst>
            <a:ext uri="{FF2B5EF4-FFF2-40B4-BE49-F238E27FC236}">
              <a16:creationId xmlns:a16="http://schemas.microsoft.com/office/drawing/2014/main" id="{71B20A81-A5F9-42FF-868D-278FC006BF38}"/>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27" name="Line 2">
          <a:extLst>
            <a:ext uri="{FF2B5EF4-FFF2-40B4-BE49-F238E27FC236}">
              <a16:creationId xmlns:a16="http://schemas.microsoft.com/office/drawing/2014/main" id="{5AFCC43A-E1A8-4D79-8B93-EEDB0D255E15}"/>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30" name="Line 1">
          <a:extLst>
            <a:ext uri="{FF2B5EF4-FFF2-40B4-BE49-F238E27FC236}">
              <a16:creationId xmlns:a16="http://schemas.microsoft.com/office/drawing/2014/main" id="{886832FE-3543-4845-92AD-445B8D66EFF8}"/>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1" name="Line 2">
          <a:extLst>
            <a:ext uri="{FF2B5EF4-FFF2-40B4-BE49-F238E27FC236}">
              <a16:creationId xmlns:a16="http://schemas.microsoft.com/office/drawing/2014/main" id="{BB06E8A5-7811-4008-B0E9-58334F0BCA81}"/>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34" name="Line 1">
          <a:extLst>
            <a:ext uri="{FF2B5EF4-FFF2-40B4-BE49-F238E27FC236}">
              <a16:creationId xmlns:a16="http://schemas.microsoft.com/office/drawing/2014/main" id="{9EABA287-6624-4A27-8E89-9ED91F96116C}"/>
            </a:ext>
          </a:extLst>
        </xdr:cNvPr>
        <xdr:cNvSpPr>
          <a:spLocks noChangeShapeType="1"/>
        </xdr:cNvSpPr>
      </xdr:nvSpPr>
      <xdr:spPr bwMode="auto">
        <a:xfrm>
          <a:off x="28575" y="193675"/>
          <a:ext cx="1117600" cy="46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5" name="Line 2">
          <a:extLst>
            <a:ext uri="{FF2B5EF4-FFF2-40B4-BE49-F238E27FC236}">
              <a16:creationId xmlns:a16="http://schemas.microsoft.com/office/drawing/2014/main" id="{6A986E51-24C6-4205-B339-6EDABCEB5519}"/>
            </a:ext>
          </a:extLst>
        </xdr:cNvPr>
        <xdr:cNvSpPr>
          <a:spLocks noChangeShapeType="1"/>
        </xdr:cNvSpPr>
      </xdr:nvSpPr>
      <xdr:spPr bwMode="auto">
        <a:xfrm>
          <a:off x="28575" y="3000375"/>
          <a:ext cx="1117600" cy="46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38" name="Line 1">
          <a:extLst>
            <a:ext uri="{FF2B5EF4-FFF2-40B4-BE49-F238E27FC236}">
              <a16:creationId xmlns:a16="http://schemas.microsoft.com/office/drawing/2014/main" id="{868FD828-3797-4C53-A5C9-D9E563496BAF}"/>
            </a:ext>
          </a:extLst>
        </xdr:cNvPr>
        <xdr:cNvSpPr>
          <a:spLocks noChangeShapeType="1"/>
        </xdr:cNvSpPr>
      </xdr:nvSpPr>
      <xdr:spPr bwMode="auto">
        <a:xfrm>
          <a:off x="28575" y="200025"/>
          <a:ext cx="120015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9" name="Line 2">
          <a:extLst>
            <a:ext uri="{FF2B5EF4-FFF2-40B4-BE49-F238E27FC236}">
              <a16:creationId xmlns:a16="http://schemas.microsoft.com/office/drawing/2014/main" id="{29A77C68-542F-4CAF-B640-804A90A75ACF}"/>
            </a:ext>
          </a:extLst>
        </xdr:cNvPr>
        <xdr:cNvSpPr>
          <a:spLocks noChangeShapeType="1"/>
        </xdr:cNvSpPr>
      </xdr:nvSpPr>
      <xdr:spPr bwMode="auto">
        <a:xfrm>
          <a:off x="28575" y="3114675"/>
          <a:ext cx="120015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42" name="Line 1">
          <a:extLst>
            <a:ext uri="{FF2B5EF4-FFF2-40B4-BE49-F238E27FC236}">
              <a16:creationId xmlns:a16="http://schemas.microsoft.com/office/drawing/2014/main" id="{6EACD590-BB1B-4BBD-91DE-718E205CB9BF}"/>
            </a:ext>
          </a:extLst>
        </xdr:cNvPr>
        <xdr:cNvSpPr>
          <a:spLocks noChangeShapeType="1"/>
        </xdr:cNvSpPr>
      </xdr:nvSpPr>
      <xdr:spPr bwMode="auto">
        <a:xfrm>
          <a:off x="28575" y="200025"/>
          <a:ext cx="120015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43" name="Line 2">
          <a:extLst>
            <a:ext uri="{FF2B5EF4-FFF2-40B4-BE49-F238E27FC236}">
              <a16:creationId xmlns:a16="http://schemas.microsoft.com/office/drawing/2014/main" id="{D9B1AD0A-A149-4EBC-B6B2-A439F3468C11}"/>
            </a:ext>
          </a:extLst>
        </xdr:cNvPr>
        <xdr:cNvSpPr>
          <a:spLocks noChangeShapeType="1"/>
        </xdr:cNvSpPr>
      </xdr:nvSpPr>
      <xdr:spPr bwMode="auto">
        <a:xfrm>
          <a:off x="28575" y="3114675"/>
          <a:ext cx="120015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9"/>
  <sheetViews>
    <sheetView topLeftCell="A4" workbookViewId="0">
      <selection activeCell="B17" sqref="B17"/>
    </sheetView>
  </sheetViews>
  <sheetFormatPr defaultRowHeight="13.5"/>
  <cols>
    <col min="1" max="10" width="10.625" customWidth="1"/>
  </cols>
  <sheetData>
    <row r="1" spans="1:10">
      <c r="A1" s="1"/>
      <c r="B1" s="4"/>
      <c r="C1" s="1"/>
      <c r="D1" s="1"/>
      <c r="E1" s="1"/>
      <c r="F1" s="1"/>
      <c r="G1" s="1"/>
      <c r="H1" s="1"/>
      <c r="I1" s="1"/>
    </row>
    <row r="2" spans="1:10">
      <c r="A2" s="1"/>
      <c r="B2" s="4"/>
      <c r="C2" s="1"/>
      <c r="D2" s="1"/>
      <c r="E2" s="1"/>
      <c r="F2" s="1"/>
      <c r="G2" s="1"/>
      <c r="H2" s="1"/>
      <c r="I2" s="1"/>
    </row>
    <row r="3" spans="1:10">
      <c r="A3" s="1"/>
      <c r="B3" s="4"/>
      <c r="C3" s="1"/>
      <c r="D3" s="1"/>
      <c r="E3" s="1"/>
      <c r="F3" s="1"/>
      <c r="G3" s="1"/>
      <c r="H3" s="1"/>
      <c r="I3" s="1"/>
    </row>
    <row r="4" spans="1:10">
      <c r="A4" s="1"/>
      <c r="B4" s="4"/>
      <c r="C4" s="1"/>
      <c r="D4" s="1"/>
      <c r="E4" s="1"/>
      <c r="F4" s="1"/>
      <c r="G4" s="1"/>
      <c r="H4" s="1"/>
      <c r="I4" s="1"/>
    </row>
    <row r="5" spans="1:10">
      <c r="A5" s="1"/>
      <c r="B5" s="4"/>
      <c r="C5" s="1"/>
      <c r="D5" s="1"/>
      <c r="E5" s="1"/>
      <c r="F5" s="1"/>
      <c r="G5" s="1"/>
      <c r="H5" s="1"/>
      <c r="I5" s="1"/>
    </row>
    <row r="6" spans="1:10">
      <c r="A6" s="1"/>
      <c r="B6" s="4"/>
      <c r="C6" s="1"/>
      <c r="D6" s="1"/>
      <c r="E6" s="1"/>
      <c r="F6" s="1"/>
      <c r="G6" s="1"/>
      <c r="H6" s="1"/>
      <c r="I6" s="1"/>
    </row>
    <row r="7" spans="1:10">
      <c r="A7" s="1"/>
      <c r="B7" s="4"/>
      <c r="C7" s="1"/>
      <c r="D7" s="1"/>
      <c r="E7" s="1"/>
      <c r="F7" s="1"/>
      <c r="G7" s="1"/>
      <c r="H7" s="1"/>
      <c r="I7" s="1"/>
    </row>
    <row r="8" spans="1:10" ht="35.25">
      <c r="A8" s="5" t="s">
        <v>116</v>
      </c>
      <c r="B8" s="1"/>
      <c r="C8" s="6"/>
      <c r="D8" s="6"/>
      <c r="E8" s="6"/>
      <c r="F8" s="6"/>
      <c r="G8" s="6"/>
      <c r="H8" s="6"/>
      <c r="I8" s="6"/>
      <c r="J8" s="3"/>
    </row>
    <row r="9" spans="1:10" ht="25.5">
      <c r="A9" s="6"/>
      <c r="B9" s="44"/>
      <c r="C9" s="10" t="s">
        <v>6</v>
      </c>
      <c r="D9" s="9"/>
      <c r="E9" s="1"/>
      <c r="F9" s="1"/>
      <c r="G9" s="1"/>
      <c r="H9" s="1"/>
      <c r="I9" s="1"/>
    </row>
    <row r="10" spans="1:10">
      <c r="A10" s="1"/>
      <c r="B10" s="4"/>
      <c r="C10" s="1"/>
      <c r="D10" s="1"/>
      <c r="E10" s="1"/>
      <c r="F10" s="1"/>
      <c r="G10" s="1"/>
      <c r="H10" s="1"/>
      <c r="I10" s="1"/>
    </row>
    <row r="11" spans="1:10">
      <c r="A11" s="1"/>
      <c r="B11" s="4"/>
      <c r="C11" s="1"/>
      <c r="D11" s="1"/>
      <c r="E11" s="1"/>
      <c r="F11" s="1"/>
      <c r="G11" s="1"/>
      <c r="H11" s="1"/>
      <c r="I11" s="1"/>
    </row>
    <row r="12" spans="1:10">
      <c r="A12" s="1"/>
      <c r="B12" s="4"/>
      <c r="C12" s="1"/>
      <c r="D12" s="1"/>
      <c r="E12" s="1"/>
      <c r="F12" s="1"/>
      <c r="G12" s="1"/>
      <c r="H12" s="1"/>
      <c r="I12" s="1"/>
    </row>
    <row r="13" spans="1:10">
      <c r="A13" s="1"/>
      <c r="B13" s="4"/>
      <c r="C13" s="1"/>
      <c r="D13" s="1"/>
      <c r="E13" s="1"/>
      <c r="F13" s="1"/>
      <c r="G13" s="1"/>
      <c r="H13" s="1"/>
      <c r="I13" s="1"/>
    </row>
    <row r="14" spans="1:10">
      <c r="A14" s="1"/>
      <c r="B14" s="4"/>
      <c r="C14" s="1"/>
      <c r="D14" s="1"/>
      <c r="E14" s="1"/>
      <c r="F14" s="1"/>
      <c r="G14" s="1"/>
      <c r="H14" s="1"/>
      <c r="I14" s="1"/>
    </row>
    <row r="15" spans="1:10">
      <c r="A15" s="1"/>
      <c r="B15" s="4"/>
      <c r="C15" s="1"/>
      <c r="D15" s="1"/>
      <c r="E15" s="1"/>
      <c r="F15" s="1"/>
      <c r="G15" s="1"/>
      <c r="H15" s="1"/>
      <c r="I15" s="1"/>
    </row>
    <row r="16" spans="1:10" ht="27">
      <c r="A16" s="1"/>
      <c r="B16" s="264" t="s">
        <v>283</v>
      </c>
      <c r="C16" s="264"/>
      <c r="D16" s="264"/>
      <c r="E16" s="264"/>
      <c r="F16" s="264"/>
      <c r="G16" s="264"/>
      <c r="H16" s="1"/>
      <c r="I16" s="1"/>
    </row>
    <row r="17" spans="1:9">
      <c r="A17" s="1"/>
      <c r="B17" s="4"/>
      <c r="C17" s="1"/>
      <c r="D17" s="1"/>
      <c r="E17" s="1"/>
      <c r="F17" s="1"/>
      <c r="G17" s="1"/>
      <c r="H17" s="1"/>
      <c r="I17" s="1"/>
    </row>
    <row r="18" spans="1:9">
      <c r="A18" s="1"/>
      <c r="B18" s="4"/>
      <c r="C18" s="1"/>
      <c r="D18" s="1"/>
      <c r="E18" s="1"/>
      <c r="F18" s="1"/>
      <c r="G18" s="1"/>
      <c r="H18" s="1"/>
      <c r="I18" s="1"/>
    </row>
    <row r="19" spans="1:9">
      <c r="A19" s="1"/>
      <c r="B19" s="4"/>
      <c r="C19" s="1"/>
      <c r="D19" s="1"/>
      <c r="E19" s="1"/>
      <c r="F19" s="1"/>
      <c r="G19" s="1"/>
      <c r="H19" s="1"/>
      <c r="I19" s="1"/>
    </row>
    <row r="20" spans="1:9">
      <c r="A20" s="1"/>
      <c r="B20" s="4"/>
      <c r="C20" s="1"/>
      <c r="D20" s="1"/>
      <c r="E20" s="1"/>
      <c r="F20" s="1"/>
      <c r="G20" s="1"/>
      <c r="H20" s="1"/>
      <c r="I20" s="1"/>
    </row>
    <row r="21" spans="1:9">
      <c r="A21" s="1"/>
      <c r="B21" s="4"/>
      <c r="C21" s="1"/>
      <c r="D21" s="1"/>
      <c r="E21" s="1"/>
      <c r="F21" s="1"/>
      <c r="G21" s="1"/>
      <c r="H21" s="1"/>
      <c r="I21" s="1"/>
    </row>
    <row r="22" spans="1:9">
      <c r="A22" s="1"/>
      <c r="B22" s="4"/>
      <c r="C22" s="1"/>
      <c r="D22" s="1"/>
      <c r="E22" s="1"/>
      <c r="F22" s="1"/>
      <c r="G22" s="1"/>
      <c r="H22" s="1"/>
      <c r="I22" s="1"/>
    </row>
    <row r="23" spans="1:9">
      <c r="A23" s="1"/>
      <c r="B23" s="4"/>
      <c r="C23" s="1"/>
      <c r="D23" s="1"/>
      <c r="E23" s="1"/>
      <c r="F23" s="1"/>
      <c r="G23" s="1"/>
      <c r="H23" s="1"/>
      <c r="I23" s="1"/>
    </row>
    <row r="24" spans="1:9">
      <c r="A24" s="1"/>
      <c r="B24" s="4"/>
      <c r="C24" s="1"/>
      <c r="D24" s="1"/>
      <c r="E24" s="1"/>
      <c r="F24" s="1"/>
      <c r="G24" s="1"/>
      <c r="H24" s="1"/>
      <c r="I24" s="1"/>
    </row>
    <row r="25" spans="1:9">
      <c r="A25" s="1"/>
      <c r="B25" s="4"/>
      <c r="C25" s="1"/>
      <c r="D25" s="1"/>
      <c r="E25" s="1"/>
      <c r="F25" s="1"/>
      <c r="G25" s="1"/>
      <c r="H25" s="1"/>
      <c r="I25" s="1"/>
    </row>
    <row r="26" spans="1:9">
      <c r="A26" s="1"/>
      <c r="B26" s="4"/>
      <c r="C26" s="1"/>
      <c r="D26" s="1"/>
      <c r="E26" s="1"/>
      <c r="F26" s="1"/>
      <c r="G26" s="1"/>
      <c r="H26" s="1"/>
      <c r="I26" s="1"/>
    </row>
    <row r="27" spans="1:9">
      <c r="A27" s="1"/>
      <c r="B27" s="4"/>
      <c r="C27" s="1"/>
      <c r="D27" s="1"/>
      <c r="E27" s="1"/>
      <c r="F27" s="1"/>
      <c r="G27" s="1"/>
      <c r="H27" s="1"/>
      <c r="I27" s="1"/>
    </row>
    <row r="28" spans="1:9">
      <c r="A28" s="1"/>
      <c r="B28" s="4"/>
      <c r="C28" s="1"/>
      <c r="D28" s="1"/>
      <c r="E28" s="1"/>
      <c r="F28" s="1"/>
      <c r="G28" s="1"/>
      <c r="H28" s="1"/>
      <c r="I28" s="1"/>
    </row>
    <row r="29" spans="1:9">
      <c r="A29" s="1"/>
      <c r="B29" s="4"/>
      <c r="C29" s="1"/>
      <c r="D29" s="1"/>
      <c r="E29" s="1"/>
      <c r="F29" s="1"/>
      <c r="G29" s="1"/>
      <c r="H29" s="1"/>
      <c r="I29" s="1"/>
    </row>
    <row r="30" spans="1:9">
      <c r="A30" s="1"/>
      <c r="B30" s="4"/>
      <c r="C30" s="1"/>
      <c r="D30" s="1"/>
      <c r="E30" s="1"/>
      <c r="F30" s="1"/>
      <c r="G30" s="1"/>
      <c r="H30" s="1"/>
      <c r="I30" s="1"/>
    </row>
    <row r="31" spans="1:9">
      <c r="A31" s="1"/>
      <c r="B31" s="4"/>
      <c r="C31" s="1"/>
      <c r="D31" s="1"/>
      <c r="E31" s="1"/>
      <c r="F31" s="1"/>
      <c r="G31" s="1"/>
      <c r="H31" s="1"/>
      <c r="I31" s="1"/>
    </row>
    <row r="32" spans="1:9">
      <c r="A32" s="1"/>
      <c r="B32" s="4"/>
      <c r="C32" s="1"/>
      <c r="D32" s="1"/>
      <c r="E32" s="1"/>
      <c r="F32" s="1"/>
      <c r="G32" s="1"/>
      <c r="H32" s="1"/>
      <c r="I32" s="1"/>
    </row>
    <row r="33" spans="1:9">
      <c r="A33" s="1"/>
      <c r="B33" s="4"/>
      <c r="C33" s="1"/>
      <c r="D33" s="1"/>
      <c r="E33" s="1"/>
      <c r="F33" s="1"/>
      <c r="G33" s="1"/>
      <c r="H33" s="1"/>
      <c r="I33" s="1"/>
    </row>
    <row r="34" spans="1:9">
      <c r="A34" s="1"/>
      <c r="B34" s="7"/>
      <c r="C34" s="1"/>
      <c r="D34" s="1"/>
      <c r="E34" s="1"/>
      <c r="F34" s="1"/>
      <c r="G34" s="1"/>
      <c r="H34" s="1"/>
      <c r="I34" s="1"/>
    </row>
    <row r="35" spans="1:9" ht="21">
      <c r="A35" s="1"/>
      <c r="B35" s="1"/>
      <c r="C35" s="265">
        <v>45198</v>
      </c>
      <c r="D35" s="265"/>
      <c r="E35" s="265"/>
      <c r="F35" s="265"/>
      <c r="G35" s="1"/>
      <c r="H35" s="1"/>
      <c r="I35" s="1"/>
    </row>
    <row r="36" spans="1:9" ht="21">
      <c r="A36" s="1"/>
      <c r="B36" s="1"/>
      <c r="C36" s="8"/>
      <c r="D36" s="8"/>
      <c r="E36" s="8"/>
      <c r="F36" s="8"/>
      <c r="G36" s="1"/>
      <c r="H36" s="1"/>
      <c r="I36" s="1"/>
    </row>
    <row r="37" spans="1:9" ht="21">
      <c r="A37" s="1"/>
      <c r="B37" s="1"/>
      <c r="C37" s="8"/>
      <c r="D37" s="8"/>
      <c r="E37" s="8"/>
      <c r="F37" s="8"/>
      <c r="G37" s="1"/>
      <c r="H37" s="1"/>
      <c r="I37" s="1"/>
    </row>
    <row r="38" spans="1:9" ht="21">
      <c r="A38" s="1"/>
      <c r="B38" s="1"/>
      <c r="C38" s="8"/>
      <c r="D38" s="8"/>
      <c r="E38" s="8"/>
      <c r="F38" s="8"/>
      <c r="G38" s="1"/>
      <c r="H38" s="1"/>
      <c r="I38" s="1"/>
    </row>
    <row r="39" spans="1:9" ht="21">
      <c r="A39" s="1"/>
      <c r="B39" s="1"/>
      <c r="C39" s="8"/>
      <c r="D39" s="8"/>
      <c r="E39" s="8"/>
      <c r="F39" s="8"/>
      <c r="G39" s="1"/>
      <c r="H39" s="1"/>
      <c r="I39" s="1"/>
    </row>
    <row r="40" spans="1:9" ht="21">
      <c r="A40" s="1"/>
      <c r="B40" s="1"/>
      <c r="C40" s="8"/>
      <c r="D40" s="8"/>
      <c r="E40" s="8"/>
      <c r="F40" s="8"/>
      <c r="G40" s="1"/>
      <c r="H40" s="1"/>
      <c r="I40" s="1"/>
    </row>
    <row r="41" spans="1:9" ht="21">
      <c r="A41" s="1"/>
      <c r="B41" s="1"/>
      <c r="C41" s="8"/>
      <c r="D41" s="8"/>
      <c r="E41" s="8"/>
      <c r="F41" s="8"/>
      <c r="G41" s="1"/>
      <c r="H41" s="1"/>
      <c r="I41" s="1"/>
    </row>
    <row r="42" spans="1:9">
      <c r="A42" s="1"/>
      <c r="B42" s="4"/>
      <c r="C42" s="1"/>
      <c r="D42" s="1"/>
      <c r="E42" s="1"/>
      <c r="F42" s="1"/>
      <c r="G42" s="1"/>
      <c r="H42" s="1"/>
      <c r="I42" s="1"/>
    </row>
    <row r="43" spans="1:9">
      <c r="A43" s="1"/>
      <c r="B43" s="4"/>
      <c r="C43" s="1"/>
      <c r="D43" s="1"/>
      <c r="E43" s="1"/>
      <c r="F43" s="1"/>
      <c r="G43" s="1"/>
      <c r="H43" s="1"/>
      <c r="I43" s="1"/>
    </row>
    <row r="44" spans="1:9" ht="24.75" customHeight="1">
      <c r="A44" s="1"/>
      <c r="B44" s="266" t="s">
        <v>7</v>
      </c>
      <c r="C44" s="266"/>
      <c r="D44" s="266"/>
      <c r="E44" s="266"/>
      <c r="F44" s="266"/>
      <c r="G44" s="266"/>
      <c r="H44" s="1"/>
      <c r="I44" s="1"/>
    </row>
    <row r="45" spans="1:9">
      <c r="A45" s="1"/>
      <c r="B45" s="1"/>
      <c r="C45" s="1"/>
      <c r="D45" s="1"/>
      <c r="E45" s="1"/>
      <c r="F45" s="1"/>
      <c r="G45" s="1"/>
      <c r="H45" s="1"/>
      <c r="I45" s="1"/>
    </row>
    <row r="46" spans="1:9">
      <c r="A46" s="1"/>
      <c r="B46" s="1"/>
      <c r="C46" s="1"/>
      <c r="D46" s="1"/>
      <c r="E46" s="1"/>
      <c r="F46" s="1"/>
      <c r="G46" s="1"/>
      <c r="H46" s="1"/>
      <c r="I46" s="1"/>
    </row>
    <row r="47" spans="1:9">
      <c r="A47" s="1"/>
      <c r="B47" s="1"/>
      <c r="C47" s="1"/>
      <c r="D47" s="1"/>
      <c r="E47" s="1"/>
      <c r="F47" s="1"/>
      <c r="G47" s="1"/>
      <c r="H47" s="1"/>
      <c r="I47" s="1"/>
    </row>
    <row r="48" spans="1:9">
      <c r="A48" s="1"/>
      <c r="B48" s="1"/>
      <c r="C48" s="1"/>
      <c r="D48" s="1"/>
      <c r="E48" s="1"/>
      <c r="F48" s="1"/>
      <c r="G48" s="1"/>
      <c r="H48" s="1"/>
      <c r="I48" s="1"/>
    </row>
    <row r="49" spans="9:9">
      <c r="I49" s="1"/>
    </row>
  </sheetData>
  <mergeCells count="3">
    <mergeCell ref="B16:G16"/>
    <mergeCell ref="C35:F35"/>
    <mergeCell ref="B44:G4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M34"/>
  <sheetViews>
    <sheetView tabSelected="1" topLeftCell="A18" workbookViewId="0">
      <selection activeCell="L28" sqref="L28"/>
    </sheetView>
  </sheetViews>
  <sheetFormatPr defaultRowHeight="13.5"/>
  <cols>
    <col min="1" max="1" width="5.375" customWidth="1"/>
    <col min="2" max="2" width="10.875" customWidth="1"/>
    <col min="3" max="7" width="9.625" customWidth="1"/>
    <col min="8" max="8" width="11.125" customWidth="1"/>
    <col min="9" max="9" width="4.75" customWidth="1"/>
    <col min="10" max="10" width="12.875" customWidth="1"/>
    <col min="11" max="13" width="11.625" customWidth="1"/>
    <col min="257" max="257" width="5.375" customWidth="1"/>
    <col min="258" max="258" width="10.875" customWidth="1"/>
    <col min="259" max="263" width="9.625" customWidth="1"/>
    <col min="264" max="264" width="13.375" customWidth="1"/>
    <col min="265" max="265" width="4.75" customWidth="1"/>
    <col min="266" max="266" width="12.875" customWidth="1"/>
    <col min="267" max="269" width="11.625" customWidth="1"/>
    <col min="513" max="513" width="5.375" customWidth="1"/>
    <col min="514" max="514" width="10.875" customWidth="1"/>
    <col min="515" max="519" width="9.625" customWidth="1"/>
    <col min="520" max="520" width="13.375" customWidth="1"/>
    <col min="521" max="521" width="4.75" customWidth="1"/>
    <col min="522" max="522" width="12.875" customWidth="1"/>
    <col min="523" max="525" width="11.625" customWidth="1"/>
    <col min="769" max="769" width="5.375" customWidth="1"/>
    <col min="770" max="770" width="10.875" customWidth="1"/>
    <col min="771" max="775" width="9.625" customWidth="1"/>
    <col min="776" max="776" width="13.375" customWidth="1"/>
    <col min="777" max="777" width="4.75" customWidth="1"/>
    <col min="778" max="778" width="12.875" customWidth="1"/>
    <col min="779" max="781" width="11.625" customWidth="1"/>
    <col min="1025" max="1025" width="5.375" customWidth="1"/>
    <col min="1026" max="1026" width="10.875" customWidth="1"/>
    <col min="1027" max="1031" width="9.625" customWidth="1"/>
    <col min="1032" max="1032" width="13.375" customWidth="1"/>
    <col min="1033" max="1033" width="4.75" customWidth="1"/>
    <col min="1034" max="1034" width="12.875" customWidth="1"/>
    <col min="1035" max="1037" width="11.625" customWidth="1"/>
    <col min="1281" max="1281" width="5.375" customWidth="1"/>
    <col min="1282" max="1282" width="10.875" customWidth="1"/>
    <col min="1283" max="1287" width="9.625" customWidth="1"/>
    <col min="1288" max="1288" width="13.375" customWidth="1"/>
    <col min="1289" max="1289" width="4.75" customWidth="1"/>
    <col min="1290" max="1290" width="12.875" customWidth="1"/>
    <col min="1291" max="1293" width="11.625" customWidth="1"/>
    <col min="1537" max="1537" width="5.375" customWidth="1"/>
    <col min="1538" max="1538" width="10.875" customWidth="1"/>
    <col min="1539" max="1543" width="9.625" customWidth="1"/>
    <col min="1544" max="1544" width="13.375" customWidth="1"/>
    <col min="1545" max="1545" width="4.75" customWidth="1"/>
    <col min="1546" max="1546" width="12.875" customWidth="1"/>
    <col min="1547" max="1549" width="11.625" customWidth="1"/>
    <col min="1793" max="1793" width="5.375" customWidth="1"/>
    <col min="1794" max="1794" width="10.875" customWidth="1"/>
    <col min="1795" max="1799" width="9.625" customWidth="1"/>
    <col min="1800" max="1800" width="13.375" customWidth="1"/>
    <col min="1801" max="1801" width="4.75" customWidth="1"/>
    <col min="1802" max="1802" width="12.875" customWidth="1"/>
    <col min="1803" max="1805" width="11.625" customWidth="1"/>
    <col min="2049" max="2049" width="5.375" customWidth="1"/>
    <col min="2050" max="2050" width="10.875" customWidth="1"/>
    <col min="2051" max="2055" width="9.625" customWidth="1"/>
    <col min="2056" max="2056" width="13.375" customWidth="1"/>
    <col min="2057" max="2057" width="4.75" customWidth="1"/>
    <col min="2058" max="2058" width="12.875" customWidth="1"/>
    <col min="2059" max="2061" width="11.625" customWidth="1"/>
    <col min="2305" max="2305" width="5.375" customWidth="1"/>
    <col min="2306" max="2306" width="10.875" customWidth="1"/>
    <col min="2307" max="2311" width="9.625" customWidth="1"/>
    <col min="2312" max="2312" width="13.375" customWidth="1"/>
    <col min="2313" max="2313" width="4.75" customWidth="1"/>
    <col min="2314" max="2314" width="12.875" customWidth="1"/>
    <col min="2315" max="2317" width="11.625" customWidth="1"/>
    <col min="2561" max="2561" width="5.375" customWidth="1"/>
    <col min="2562" max="2562" width="10.875" customWidth="1"/>
    <col min="2563" max="2567" width="9.625" customWidth="1"/>
    <col min="2568" max="2568" width="13.375" customWidth="1"/>
    <col min="2569" max="2569" width="4.75" customWidth="1"/>
    <col min="2570" max="2570" width="12.875" customWidth="1"/>
    <col min="2571" max="2573" width="11.625" customWidth="1"/>
    <col min="2817" max="2817" width="5.375" customWidth="1"/>
    <col min="2818" max="2818" width="10.875" customWidth="1"/>
    <col min="2819" max="2823" width="9.625" customWidth="1"/>
    <col min="2824" max="2824" width="13.375" customWidth="1"/>
    <col min="2825" max="2825" width="4.75" customWidth="1"/>
    <col min="2826" max="2826" width="12.875" customWidth="1"/>
    <col min="2827" max="2829" width="11.625" customWidth="1"/>
    <col min="3073" max="3073" width="5.375" customWidth="1"/>
    <col min="3074" max="3074" width="10.875" customWidth="1"/>
    <col min="3075" max="3079" width="9.625" customWidth="1"/>
    <col min="3080" max="3080" width="13.375" customWidth="1"/>
    <col min="3081" max="3081" width="4.75" customWidth="1"/>
    <col min="3082" max="3082" width="12.875" customWidth="1"/>
    <col min="3083" max="3085" width="11.625" customWidth="1"/>
    <col min="3329" max="3329" width="5.375" customWidth="1"/>
    <col min="3330" max="3330" width="10.875" customWidth="1"/>
    <col min="3331" max="3335" width="9.625" customWidth="1"/>
    <col min="3336" max="3336" width="13.375" customWidth="1"/>
    <col min="3337" max="3337" width="4.75" customWidth="1"/>
    <col min="3338" max="3338" width="12.875" customWidth="1"/>
    <col min="3339" max="3341" width="11.625" customWidth="1"/>
    <col min="3585" max="3585" width="5.375" customWidth="1"/>
    <col min="3586" max="3586" width="10.875" customWidth="1"/>
    <col min="3587" max="3591" width="9.625" customWidth="1"/>
    <col min="3592" max="3592" width="13.375" customWidth="1"/>
    <col min="3593" max="3593" width="4.75" customWidth="1"/>
    <col min="3594" max="3594" width="12.875" customWidth="1"/>
    <col min="3595" max="3597" width="11.625" customWidth="1"/>
    <col min="3841" max="3841" width="5.375" customWidth="1"/>
    <col min="3842" max="3842" width="10.875" customWidth="1"/>
    <col min="3843" max="3847" width="9.625" customWidth="1"/>
    <col min="3848" max="3848" width="13.375" customWidth="1"/>
    <col min="3849" max="3849" width="4.75" customWidth="1"/>
    <col min="3850" max="3850" width="12.875" customWidth="1"/>
    <col min="3851" max="3853" width="11.625" customWidth="1"/>
    <col min="4097" max="4097" width="5.375" customWidth="1"/>
    <col min="4098" max="4098" width="10.875" customWidth="1"/>
    <col min="4099" max="4103" width="9.625" customWidth="1"/>
    <col min="4104" max="4104" width="13.375" customWidth="1"/>
    <col min="4105" max="4105" width="4.75" customWidth="1"/>
    <col min="4106" max="4106" width="12.875" customWidth="1"/>
    <col min="4107" max="4109" width="11.625" customWidth="1"/>
    <col min="4353" max="4353" width="5.375" customWidth="1"/>
    <col min="4354" max="4354" width="10.875" customWidth="1"/>
    <col min="4355" max="4359" width="9.625" customWidth="1"/>
    <col min="4360" max="4360" width="13.375" customWidth="1"/>
    <col min="4361" max="4361" width="4.75" customWidth="1"/>
    <col min="4362" max="4362" width="12.875" customWidth="1"/>
    <col min="4363" max="4365" width="11.625" customWidth="1"/>
    <col min="4609" max="4609" width="5.375" customWidth="1"/>
    <col min="4610" max="4610" width="10.875" customWidth="1"/>
    <col min="4611" max="4615" width="9.625" customWidth="1"/>
    <col min="4616" max="4616" width="13.375" customWidth="1"/>
    <col min="4617" max="4617" width="4.75" customWidth="1"/>
    <col min="4618" max="4618" width="12.875" customWidth="1"/>
    <col min="4619" max="4621" width="11.625" customWidth="1"/>
    <col min="4865" max="4865" width="5.375" customWidth="1"/>
    <col min="4866" max="4866" width="10.875" customWidth="1"/>
    <col min="4867" max="4871" width="9.625" customWidth="1"/>
    <col min="4872" max="4872" width="13.375" customWidth="1"/>
    <col min="4873" max="4873" width="4.75" customWidth="1"/>
    <col min="4874" max="4874" width="12.875" customWidth="1"/>
    <col min="4875" max="4877" width="11.625" customWidth="1"/>
    <col min="5121" max="5121" width="5.375" customWidth="1"/>
    <col min="5122" max="5122" width="10.875" customWidth="1"/>
    <col min="5123" max="5127" width="9.625" customWidth="1"/>
    <col min="5128" max="5128" width="13.375" customWidth="1"/>
    <col min="5129" max="5129" width="4.75" customWidth="1"/>
    <col min="5130" max="5130" width="12.875" customWidth="1"/>
    <col min="5131" max="5133" width="11.625" customWidth="1"/>
    <col min="5377" max="5377" width="5.375" customWidth="1"/>
    <col min="5378" max="5378" width="10.875" customWidth="1"/>
    <col min="5379" max="5383" width="9.625" customWidth="1"/>
    <col min="5384" max="5384" width="13.375" customWidth="1"/>
    <col min="5385" max="5385" width="4.75" customWidth="1"/>
    <col min="5386" max="5386" width="12.875" customWidth="1"/>
    <col min="5387" max="5389" width="11.625" customWidth="1"/>
    <col min="5633" max="5633" width="5.375" customWidth="1"/>
    <col min="5634" max="5634" width="10.875" customWidth="1"/>
    <col min="5635" max="5639" width="9.625" customWidth="1"/>
    <col min="5640" max="5640" width="13.375" customWidth="1"/>
    <col min="5641" max="5641" width="4.75" customWidth="1"/>
    <col min="5642" max="5642" width="12.875" customWidth="1"/>
    <col min="5643" max="5645" width="11.625" customWidth="1"/>
    <col min="5889" max="5889" width="5.375" customWidth="1"/>
    <col min="5890" max="5890" width="10.875" customWidth="1"/>
    <col min="5891" max="5895" width="9.625" customWidth="1"/>
    <col min="5896" max="5896" width="13.375" customWidth="1"/>
    <col min="5897" max="5897" width="4.75" customWidth="1"/>
    <col min="5898" max="5898" width="12.875" customWidth="1"/>
    <col min="5899" max="5901" width="11.625" customWidth="1"/>
    <col min="6145" max="6145" width="5.375" customWidth="1"/>
    <col min="6146" max="6146" width="10.875" customWidth="1"/>
    <col min="6147" max="6151" width="9.625" customWidth="1"/>
    <col min="6152" max="6152" width="13.375" customWidth="1"/>
    <col min="6153" max="6153" width="4.75" customWidth="1"/>
    <col min="6154" max="6154" width="12.875" customWidth="1"/>
    <col min="6155" max="6157" width="11.625" customWidth="1"/>
    <col min="6401" max="6401" width="5.375" customWidth="1"/>
    <col min="6402" max="6402" width="10.875" customWidth="1"/>
    <col min="6403" max="6407" width="9.625" customWidth="1"/>
    <col min="6408" max="6408" width="13.375" customWidth="1"/>
    <col min="6409" max="6409" width="4.75" customWidth="1"/>
    <col min="6410" max="6410" width="12.875" customWidth="1"/>
    <col min="6411" max="6413" width="11.625" customWidth="1"/>
    <col min="6657" max="6657" width="5.375" customWidth="1"/>
    <col min="6658" max="6658" width="10.875" customWidth="1"/>
    <col min="6659" max="6663" width="9.625" customWidth="1"/>
    <col min="6664" max="6664" width="13.375" customWidth="1"/>
    <col min="6665" max="6665" width="4.75" customWidth="1"/>
    <col min="6666" max="6666" width="12.875" customWidth="1"/>
    <col min="6667" max="6669" width="11.625" customWidth="1"/>
    <col min="6913" max="6913" width="5.375" customWidth="1"/>
    <col min="6914" max="6914" width="10.875" customWidth="1"/>
    <col min="6915" max="6919" width="9.625" customWidth="1"/>
    <col min="6920" max="6920" width="13.375" customWidth="1"/>
    <col min="6921" max="6921" width="4.75" customWidth="1"/>
    <col min="6922" max="6922" width="12.875" customWidth="1"/>
    <col min="6923" max="6925" width="11.625" customWidth="1"/>
    <col min="7169" max="7169" width="5.375" customWidth="1"/>
    <col min="7170" max="7170" width="10.875" customWidth="1"/>
    <col min="7171" max="7175" width="9.625" customWidth="1"/>
    <col min="7176" max="7176" width="13.375" customWidth="1"/>
    <col min="7177" max="7177" width="4.75" customWidth="1"/>
    <col min="7178" max="7178" width="12.875" customWidth="1"/>
    <col min="7179" max="7181" width="11.625" customWidth="1"/>
    <col min="7425" max="7425" width="5.375" customWidth="1"/>
    <col min="7426" max="7426" width="10.875" customWidth="1"/>
    <col min="7427" max="7431" width="9.625" customWidth="1"/>
    <col min="7432" max="7432" width="13.375" customWidth="1"/>
    <col min="7433" max="7433" width="4.75" customWidth="1"/>
    <col min="7434" max="7434" width="12.875" customWidth="1"/>
    <col min="7435" max="7437" width="11.625" customWidth="1"/>
    <col min="7681" max="7681" width="5.375" customWidth="1"/>
    <col min="7682" max="7682" width="10.875" customWidth="1"/>
    <col min="7683" max="7687" width="9.625" customWidth="1"/>
    <col min="7688" max="7688" width="13.375" customWidth="1"/>
    <col min="7689" max="7689" width="4.75" customWidth="1"/>
    <col min="7690" max="7690" width="12.875" customWidth="1"/>
    <col min="7691" max="7693" width="11.625" customWidth="1"/>
    <col min="7937" max="7937" width="5.375" customWidth="1"/>
    <col min="7938" max="7938" width="10.875" customWidth="1"/>
    <col min="7939" max="7943" width="9.625" customWidth="1"/>
    <col min="7944" max="7944" width="13.375" customWidth="1"/>
    <col min="7945" max="7945" width="4.75" customWidth="1"/>
    <col min="7946" max="7946" width="12.875" customWidth="1"/>
    <col min="7947" max="7949" width="11.625" customWidth="1"/>
    <col min="8193" max="8193" width="5.375" customWidth="1"/>
    <col min="8194" max="8194" width="10.875" customWidth="1"/>
    <col min="8195" max="8199" width="9.625" customWidth="1"/>
    <col min="8200" max="8200" width="13.375" customWidth="1"/>
    <col min="8201" max="8201" width="4.75" customWidth="1"/>
    <col min="8202" max="8202" width="12.875" customWidth="1"/>
    <col min="8203" max="8205" width="11.625" customWidth="1"/>
    <col min="8449" max="8449" width="5.375" customWidth="1"/>
    <col min="8450" max="8450" width="10.875" customWidth="1"/>
    <col min="8451" max="8455" width="9.625" customWidth="1"/>
    <col min="8456" max="8456" width="13.375" customWidth="1"/>
    <col min="8457" max="8457" width="4.75" customWidth="1"/>
    <col min="8458" max="8458" width="12.875" customWidth="1"/>
    <col min="8459" max="8461" width="11.625" customWidth="1"/>
    <col min="8705" max="8705" width="5.375" customWidth="1"/>
    <col min="8706" max="8706" width="10.875" customWidth="1"/>
    <col min="8707" max="8711" width="9.625" customWidth="1"/>
    <col min="8712" max="8712" width="13.375" customWidth="1"/>
    <col min="8713" max="8713" width="4.75" customWidth="1"/>
    <col min="8714" max="8714" width="12.875" customWidth="1"/>
    <col min="8715" max="8717" width="11.625" customWidth="1"/>
    <col min="8961" max="8961" width="5.375" customWidth="1"/>
    <col min="8962" max="8962" width="10.875" customWidth="1"/>
    <col min="8963" max="8967" width="9.625" customWidth="1"/>
    <col min="8968" max="8968" width="13.375" customWidth="1"/>
    <col min="8969" max="8969" width="4.75" customWidth="1"/>
    <col min="8970" max="8970" width="12.875" customWidth="1"/>
    <col min="8971" max="8973" width="11.625" customWidth="1"/>
    <col min="9217" max="9217" width="5.375" customWidth="1"/>
    <col min="9218" max="9218" width="10.875" customWidth="1"/>
    <col min="9219" max="9223" width="9.625" customWidth="1"/>
    <col min="9224" max="9224" width="13.375" customWidth="1"/>
    <col min="9225" max="9225" width="4.75" customWidth="1"/>
    <col min="9226" max="9226" width="12.875" customWidth="1"/>
    <col min="9227" max="9229" width="11.625" customWidth="1"/>
    <col min="9473" max="9473" width="5.375" customWidth="1"/>
    <col min="9474" max="9474" width="10.875" customWidth="1"/>
    <col min="9475" max="9479" width="9.625" customWidth="1"/>
    <col min="9480" max="9480" width="13.375" customWidth="1"/>
    <col min="9481" max="9481" width="4.75" customWidth="1"/>
    <col min="9482" max="9482" width="12.875" customWidth="1"/>
    <col min="9483" max="9485" width="11.625" customWidth="1"/>
    <col min="9729" max="9729" width="5.375" customWidth="1"/>
    <col min="9730" max="9730" width="10.875" customWidth="1"/>
    <col min="9731" max="9735" width="9.625" customWidth="1"/>
    <col min="9736" max="9736" width="13.375" customWidth="1"/>
    <col min="9737" max="9737" width="4.75" customWidth="1"/>
    <col min="9738" max="9738" width="12.875" customWidth="1"/>
    <col min="9739" max="9741" width="11.625" customWidth="1"/>
    <col min="9985" max="9985" width="5.375" customWidth="1"/>
    <col min="9986" max="9986" width="10.875" customWidth="1"/>
    <col min="9987" max="9991" width="9.625" customWidth="1"/>
    <col min="9992" max="9992" width="13.375" customWidth="1"/>
    <col min="9993" max="9993" width="4.75" customWidth="1"/>
    <col min="9994" max="9994" width="12.875" customWidth="1"/>
    <col min="9995" max="9997" width="11.625" customWidth="1"/>
    <col min="10241" max="10241" width="5.375" customWidth="1"/>
    <col min="10242" max="10242" width="10.875" customWidth="1"/>
    <col min="10243" max="10247" width="9.625" customWidth="1"/>
    <col min="10248" max="10248" width="13.375" customWidth="1"/>
    <col min="10249" max="10249" width="4.75" customWidth="1"/>
    <col min="10250" max="10250" width="12.875" customWidth="1"/>
    <col min="10251" max="10253" width="11.625" customWidth="1"/>
    <col min="10497" max="10497" width="5.375" customWidth="1"/>
    <col min="10498" max="10498" width="10.875" customWidth="1"/>
    <col min="10499" max="10503" width="9.625" customWidth="1"/>
    <col min="10504" max="10504" width="13.375" customWidth="1"/>
    <col min="10505" max="10505" width="4.75" customWidth="1"/>
    <col min="10506" max="10506" width="12.875" customWidth="1"/>
    <col min="10507" max="10509" width="11.625" customWidth="1"/>
    <col min="10753" max="10753" width="5.375" customWidth="1"/>
    <col min="10754" max="10754" width="10.875" customWidth="1"/>
    <col min="10755" max="10759" width="9.625" customWidth="1"/>
    <col min="10760" max="10760" width="13.375" customWidth="1"/>
    <col min="10761" max="10761" width="4.75" customWidth="1"/>
    <col min="10762" max="10762" width="12.875" customWidth="1"/>
    <col min="10763" max="10765" width="11.625" customWidth="1"/>
    <col min="11009" max="11009" width="5.375" customWidth="1"/>
    <col min="11010" max="11010" width="10.875" customWidth="1"/>
    <col min="11011" max="11015" width="9.625" customWidth="1"/>
    <col min="11016" max="11016" width="13.375" customWidth="1"/>
    <col min="11017" max="11017" width="4.75" customWidth="1"/>
    <col min="11018" max="11018" width="12.875" customWidth="1"/>
    <col min="11019" max="11021" width="11.625" customWidth="1"/>
    <col min="11265" max="11265" width="5.375" customWidth="1"/>
    <col min="11266" max="11266" width="10.875" customWidth="1"/>
    <col min="11267" max="11271" width="9.625" customWidth="1"/>
    <col min="11272" max="11272" width="13.375" customWidth="1"/>
    <col min="11273" max="11273" width="4.75" customWidth="1"/>
    <col min="11274" max="11274" width="12.875" customWidth="1"/>
    <col min="11275" max="11277" width="11.625" customWidth="1"/>
    <col min="11521" max="11521" width="5.375" customWidth="1"/>
    <col min="11522" max="11522" width="10.875" customWidth="1"/>
    <col min="11523" max="11527" width="9.625" customWidth="1"/>
    <col min="11528" max="11528" width="13.375" customWidth="1"/>
    <col min="11529" max="11529" width="4.75" customWidth="1"/>
    <col min="11530" max="11530" width="12.875" customWidth="1"/>
    <col min="11531" max="11533" width="11.625" customWidth="1"/>
    <col min="11777" max="11777" width="5.375" customWidth="1"/>
    <col min="11778" max="11778" width="10.875" customWidth="1"/>
    <col min="11779" max="11783" width="9.625" customWidth="1"/>
    <col min="11784" max="11784" width="13.375" customWidth="1"/>
    <col min="11785" max="11785" width="4.75" customWidth="1"/>
    <col min="11786" max="11786" width="12.875" customWidth="1"/>
    <col min="11787" max="11789" width="11.625" customWidth="1"/>
    <col min="12033" max="12033" width="5.375" customWidth="1"/>
    <col min="12034" max="12034" width="10.875" customWidth="1"/>
    <col min="12035" max="12039" width="9.625" customWidth="1"/>
    <col min="12040" max="12040" width="13.375" customWidth="1"/>
    <col min="12041" max="12041" width="4.75" customWidth="1"/>
    <col min="12042" max="12042" width="12.875" customWidth="1"/>
    <col min="12043" max="12045" width="11.625" customWidth="1"/>
    <col min="12289" max="12289" width="5.375" customWidth="1"/>
    <col min="12290" max="12290" width="10.875" customWidth="1"/>
    <col min="12291" max="12295" width="9.625" customWidth="1"/>
    <col min="12296" max="12296" width="13.375" customWidth="1"/>
    <col min="12297" max="12297" width="4.75" customWidth="1"/>
    <col min="12298" max="12298" width="12.875" customWidth="1"/>
    <col min="12299" max="12301" width="11.625" customWidth="1"/>
    <col min="12545" max="12545" width="5.375" customWidth="1"/>
    <col min="12546" max="12546" width="10.875" customWidth="1"/>
    <col min="12547" max="12551" width="9.625" customWidth="1"/>
    <col min="12552" max="12552" width="13.375" customWidth="1"/>
    <col min="12553" max="12553" width="4.75" customWidth="1"/>
    <col min="12554" max="12554" width="12.875" customWidth="1"/>
    <col min="12555" max="12557" width="11.625" customWidth="1"/>
    <col min="12801" max="12801" width="5.375" customWidth="1"/>
    <col min="12802" max="12802" width="10.875" customWidth="1"/>
    <col min="12803" max="12807" width="9.625" customWidth="1"/>
    <col min="12808" max="12808" width="13.375" customWidth="1"/>
    <col min="12809" max="12809" width="4.75" customWidth="1"/>
    <col min="12810" max="12810" width="12.875" customWidth="1"/>
    <col min="12811" max="12813" width="11.625" customWidth="1"/>
    <col min="13057" max="13057" width="5.375" customWidth="1"/>
    <col min="13058" max="13058" width="10.875" customWidth="1"/>
    <col min="13059" max="13063" width="9.625" customWidth="1"/>
    <col min="13064" max="13064" width="13.375" customWidth="1"/>
    <col min="13065" max="13065" width="4.75" customWidth="1"/>
    <col min="13066" max="13066" width="12.875" customWidth="1"/>
    <col min="13067" max="13069" width="11.625" customWidth="1"/>
    <col min="13313" max="13313" width="5.375" customWidth="1"/>
    <col min="13314" max="13314" width="10.875" customWidth="1"/>
    <col min="13315" max="13319" width="9.625" customWidth="1"/>
    <col min="13320" max="13320" width="13.375" customWidth="1"/>
    <col min="13321" max="13321" width="4.75" customWidth="1"/>
    <col min="13322" max="13322" width="12.875" customWidth="1"/>
    <col min="13323" max="13325" width="11.625" customWidth="1"/>
    <col min="13569" max="13569" width="5.375" customWidth="1"/>
    <col min="13570" max="13570" width="10.875" customWidth="1"/>
    <col min="13571" max="13575" width="9.625" customWidth="1"/>
    <col min="13576" max="13576" width="13.375" customWidth="1"/>
    <col min="13577" max="13577" width="4.75" customWidth="1"/>
    <col min="13578" max="13578" width="12.875" customWidth="1"/>
    <col min="13579" max="13581" width="11.625" customWidth="1"/>
    <col min="13825" max="13825" width="5.375" customWidth="1"/>
    <col min="13826" max="13826" width="10.875" customWidth="1"/>
    <col min="13827" max="13831" width="9.625" customWidth="1"/>
    <col min="13832" max="13832" width="13.375" customWidth="1"/>
    <col min="13833" max="13833" width="4.75" customWidth="1"/>
    <col min="13834" max="13834" width="12.875" customWidth="1"/>
    <col min="13835" max="13837" width="11.625" customWidth="1"/>
    <col min="14081" max="14081" width="5.375" customWidth="1"/>
    <col min="14082" max="14082" width="10.875" customWidth="1"/>
    <col min="14083" max="14087" width="9.625" customWidth="1"/>
    <col min="14088" max="14088" width="13.375" customWidth="1"/>
    <col min="14089" max="14089" width="4.75" customWidth="1"/>
    <col min="14090" max="14090" width="12.875" customWidth="1"/>
    <col min="14091" max="14093" width="11.625" customWidth="1"/>
    <col min="14337" max="14337" width="5.375" customWidth="1"/>
    <col min="14338" max="14338" width="10.875" customWidth="1"/>
    <col min="14339" max="14343" width="9.625" customWidth="1"/>
    <col min="14344" max="14344" width="13.375" customWidth="1"/>
    <col min="14345" max="14345" width="4.75" customWidth="1"/>
    <col min="14346" max="14346" width="12.875" customWidth="1"/>
    <col min="14347" max="14349" width="11.625" customWidth="1"/>
    <col min="14593" max="14593" width="5.375" customWidth="1"/>
    <col min="14594" max="14594" width="10.875" customWidth="1"/>
    <col min="14595" max="14599" width="9.625" customWidth="1"/>
    <col min="14600" max="14600" width="13.375" customWidth="1"/>
    <col min="14601" max="14601" width="4.75" customWidth="1"/>
    <col min="14602" max="14602" width="12.875" customWidth="1"/>
    <col min="14603" max="14605" width="11.625" customWidth="1"/>
    <col min="14849" max="14849" width="5.375" customWidth="1"/>
    <col min="14850" max="14850" width="10.875" customWidth="1"/>
    <col min="14851" max="14855" width="9.625" customWidth="1"/>
    <col min="14856" max="14856" width="13.375" customWidth="1"/>
    <col min="14857" max="14857" width="4.75" customWidth="1"/>
    <col min="14858" max="14858" width="12.875" customWidth="1"/>
    <col min="14859" max="14861" width="11.625" customWidth="1"/>
    <col min="15105" max="15105" width="5.375" customWidth="1"/>
    <col min="15106" max="15106" width="10.875" customWidth="1"/>
    <col min="15107" max="15111" width="9.625" customWidth="1"/>
    <col min="15112" max="15112" width="13.375" customWidth="1"/>
    <col min="15113" max="15113" width="4.75" customWidth="1"/>
    <col min="15114" max="15114" width="12.875" customWidth="1"/>
    <col min="15115" max="15117" width="11.625" customWidth="1"/>
    <col min="15361" max="15361" width="5.375" customWidth="1"/>
    <col min="15362" max="15362" width="10.875" customWidth="1"/>
    <col min="15363" max="15367" width="9.625" customWidth="1"/>
    <col min="15368" max="15368" width="13.375" customWidth="1"/>
    <col min="15369" max="15369" width="4.75" customWidth="1"/>
    <col min="15370" max="15370" width="12.875" customWidth="1"/>
    <col min="15371" max="15373" width="11.625" customWidth="1"/>
    <col min="15617" max="15617" width="5.375" customWidth="1"/>
    <col min="15618" max="15618" width="10.875" customWidth="1"/>
    <col min="15619" max="15623" width="9.625" customWidth="1"/>
    <col min="15624" max="15624" width="13.375" customWidth="1"/>
    <col min="15625" max="15625" width="4.75" customWidth="1"/>
    <col min="15626" max="15626" width="12.875" customWidth="1"/>
    <col min="15627" max="15629" width="11.625" customWidth="1"/>
    <col min="15873" max="15873" width="5.375" customWidth="1"/>
    <col min="15874" max="15874" width="10.875" customWidth="1"/>
    <col min="15875" max="15879" width="9.625" customWidth="1"/>
    <col min="15880" max="15880" width="13.375" customWidth="1"/>
    <col min="15881" max="15881" width="4.75" customWidth="1"/>
    <col min="15882" max="15882" width="12.875" customWidth="1"/>
    <col min="15883" max="15885" width="11.625" customWidth="1"/>
    <col min="16129" max="16129" width="5.375" customWidth="1"/>
    <col min="16130" max="16130" width="10.875" customWidth="1"/>
    <col min="16131" max="16135" width="9.625" customWidth="1"/>
    <col min="16136" max="16136" width="13.375" customWidth="1"/>
    <col min="16137" max="16137" width="4.75" customWidth="1"/>
    <col min="16138" max="16138" width="12.875" customWidth="1"/>
    <col min="16139" max="16141" width="11.625" customWidth="1"/>
  </cols>
  <sheetData>
    <row r="1" spans="1:13">
      <c r="A1" s="1"/>
      <c r="B1" s="1"/>
      <c r="C1" s="1"/>
      <c r="D1" s="1"/>
      <c r="E1" s="1"/>
      <c r="F1" s="1"/>
      <c r="G1" s="1"/>
      <c r="H1" s="1"/>
      <c r="I1" s="1"/>
      <c r="K1" t="s">
        <v>215</v>
      </c>
    </row>
    <row r="2" spans="1:13" ht="15.6" customHeight="1">
      <c r="A2" s="1"/>
      <c r="B2" s="1"/>
      <c r="C2" s="1"/>
      <c r="D2" s="1"/>
      <c r="E2" s="1"/>
      <c r="F2" s="1"/>
      <c r="H2" s="285">
        <v>45198</v>
      </c>
      <c r="I2" s="1"/>
    </row>
    <row r="3" spans="1:13" ht="18.75" customHeight="1">
      <c r="A3" s="1"/>
      <c r="B3" s="267" t="s">
        <v>112</v>
      </c>
      <c r="C3" s="268"/>
      <c r="D3" s="268"/>
      <c r="E3" s="268"/>
      <c r="F3" s="268"/>
      <c r="G3" s="268"/>
      <c r="H3" s="268"/>
      <c r="I3" s="1" t="s">
        <v>1</v>
      </c>
      <c r="K3" t="s">
        <v>300</v>
      </c>
      <c r="M3" t="s">
        <v>282</v>
      </c>
    </row>
    <row r="4" spans="1:13" ht="21.75" customHeight="1">
      <c r="A4" s="1"/>
      <c r="B4" s="286" t="s">
        <v>299</v>
      </c>
      <c r="C4" s="286"/>
      <c r="D4" s="286"/>
      <c r="E4" s="286"/>
      <c r="F4" s="286"/>
      <c r="G4" s="286"/>
      <c r="H4" s="286"/>
      <c r="I4" s="1"/>
      <c r="J4" t="s">
        <v>1</v>
      </c>
    </row>
    <row r="5" spans="1:13" ht="15.6" customHeight="1">
      <c r="A5" s="1"/>
      <c r="B5" s="195"/>
      <c r="C5" s="196"/>
      <c r="D5" s="195"/>
      <c r="E5" s="195"/>
      <c r="F5" s="195"/>
      <c r="G5" s="195"/>
      <c r="H5" s="195"/>
      <c r="I5" s="1" t="s">
        <v>214</v>
      </c>
    </row>
    <row r="6" spans="1:13" ht="15.6" customHeight="1">
      <c r="A6" s="46"/>
      <c r="B6" s="46"/>
      <c r="C6" s="46"/>
      <c r="D6" s="46"/>
      <c r="E6" s="46"/>
      <c r="F6" s="46"/>
      <c r="G6" s="46"/>
      <c r="H6" s="46"/>
      <c r="I6" s="1" t="s">
        <v>6</v>
      </c>
      <c r="J6" t="s">
        <v>264</v>
      </c>
    </row>
    <row r="7" spans="1:13" s="256" customFormat="1" ht="18.75" customHeight="1">
      <c r="A7" s="258">
        <v>1</v>
      </c>
      <c r="B7" s="255" t="s">
        <v>301</v>
      </c>
      <c r="C7" s="255"/>
      <c r="D7" s="255"/>
      <c r="E7" s="255"/>
      <c r="F7" s="255"/>
      <c r="G7" s="255"/>
      <c r="H7" s="255"/>
      <c r="I7" s="255"/>
    </row>
    <row r="8" spans="1:13" s="256" customFormat="1" ht="18.75" customHeight="1">
      <c r="A8" s="258"/>
      <c r="B8" s="255" t="s">
        <v>313</v>
      </c>
      <c r="C8" s="255"/>
      <c r="D8" s="255"/>
      <c r="E8" s="255"/>
      <c r="F8" s="255"/>
      <c r="G8" s="255"/>
      <c r="H8" s="255"/>
      <c r="I8" s="255"/>
    </row>
    <row r="9" spans="1:13" s="256" customFormat="1" ht="18.75" customHeight="1">
      <c r="A9" s="258"/>
      <c r="B9" s="255" t="s">
        <v>302</v>
      </c>
      <c r="C9" s="255"/>
      <c r="D9" s="255"/>
      <c r="E9" s="255"/>
      <c r="F9" s="255"/>
      <c r="G9" s="255"/>
      <c r="H9" s="255"/>
      <c r="I9" s="255"/>
      <c r="K9" s="257"/>
    </row>
    <row r="10" spans="1:13" s="256" customFormat="1" ht="18.75" customHeight="1">
      <c r="A10" s="259"/>
      <c r="B10" s="255" t="s">
        <v>303</v>
      </c>
      <c r="C10" s="255"/>
      <c r="D10" s="255"/>
      <c r="E10" s="255"/>
      <c r="F10" s="255"/>
      <c r="G10" s="255"/>
      <c r="H10" s="255"/>
      <c r="I10" s="255"/>
    </row>
    <row r="11" spans="1:13" s="256" customFormat="1" ht="18.75" customHeight="1">
      <c r="A11" s="259"/>
      <c r="B11" s="255" t="s">
        <v>315</v>
      </c>
      <c r="C11" s="255"/>
      <c r="D11" s="255"/>
      <c r="E11" s="255"/>
      <c r="F11" s="255"/>
      <c r="G11" s="255"/>
      <c r="H11" s="255"/>
      <c r="I11" s="255"/>
    </row>
    <row r="12" spans="1:13" s="256" customFormat="1" ht="18.75" customHeight="1">
      <c r="A12" s="259"/>
      <c r="B12" s="255" t="s">
        <v>304</v>
      </c>
      <c r="C12" s="255"/>
      <c r="D12" s="255"/>
      <c r="E12" s="255"/>
      <c r="F12" s="255"/>
      <c r="G12" s="255"/>
      <c r="H12" s="255"/>
      <c r="I12" s="255"/>
    </row>
    <row r="13" spans="1:13" s="256" customFormat="1" ht="18.75" customHeight="1">
      <c r="A13" s="259"/>
      <c r="B13" s="255" t="s">
        <v>305</v>
      </c>
      <c r="C13" s="255"/>
      <c r="D13" s="255"/>
      <c r="E13" s="255"/>
      <c r="F13" s="255"/>
      <c r="G13" s="255"/>
      <c r="H13" s="255"/>
      <c r="I13" s="255" t="s">
        <v>300</v>
      </c>
    </row>
    <row r="14" spans="1:13" s="256" customFormat="1" ht="18.75" customHeight="1">
      <c r="A14" s="259"/>
      <c r="B14" s="255" t="s">
        <v>306</v>
      </c>
      <c r="C14" s="255"/>
      <c r="D14" s="255"/>
      <c r="E14" s="255"/>
      <c r="F14" s="255"/>
      <c r="G14" s="255"/>
      <c r="H14" s="255"/>
      <c r="I14" s="255"/>
    </row>
    <row r="15" spans="1:13" s="256" customFormat="1" ht="18.75" customHeight="1">
      <c r="A15" s="259"/>
      <c r="B15" s="255" t="s">
        <v>307</v>
      </c>
      <c r="C15" s="255"/>
      <c r="D15" s="255"/>
      <c r="E15" s="255"/>
      <c r="F15" s="255"/>
      <c r="G15" s="255"/>
      <c r="H15" s="255"/>
      <c r="I15" s="255"/>
      <c r="K15" s="257"/>
    </row>
    <row r="16" spans="1:13" s="256" customFormat="1" ht="18.75" customHeight="1">
      <c r="A16" s="259"/>
      <c r="B16" s="255"/>
      <c r="C16" s="255"/>
      <c r="D16" s="255"/>
      <c r="E16" s="255"/>
      <c r="F16" s="255"/>
      <c r="G16" s="255"/>
      <c r="H16" s="255"/>
      <c r="I16" s="255"/>
      <c r="K16" s="257"/>
    </row>
    <row r="17" spans="1:12" s="256" customFormat="1" ht="18.75" customHeight="1">
      <c r="A17" s="259"/>
      <c r="B17" s="255"/>
      <c r="C17" s="255"/>
      <c r="D17" s="255"/>
      <c r="E17" s="255"/>
      <c r="F17" s="255"/>
      <c r="G17" s="255"/>
      <c r="H17" s="255"/>
      <c r="I17" s="255"/>
    </row>
    <row r="18" spans="1:12" s="256" customFormat="1" ht="18.75" customHeight="1">
      <c r="A18" s="258">
        <v>2</v>
      </c>
      <c r="B18" s="255" t="s">
        <v>271</v>
      </c>
      <c r="C18" s="255"/>
      <c r="D18" s="255"/>
      <c r="E18" s="255"/>
      <c r="F18" s="255"/>
      <c r="G18" s="255"/>
      <c r="H18" s="255"/>
      <c r="I18" s="255"/>
    </row>
    <row r="19" spans="1:12" s="256" customFormat="1" ht="18.75" customHeight="1">
      <c r="A19" s="259"/>
      <c r="B19" s="255" t="s">
        <v>308</v>
      </c>
      <c r="C19" s="255"/>
      <c r="D19" s="255"/>
      <c r="E19" s="255"/>
      <c r="F19" s="255"/>
      <c r="G19" s="255"/>
      <c r="H19" s="255"/>
      <c r="I19" s="255"/>
    </row>
    <row r="20" spans="1:12" s="256" customFormat="1" ht="18.75" customHeight="1">
      <c r="A20" s="259"/>
      <c r="B20" s="255" t="s">
        <v>316</v>
      </c>
      <c r="C20" s="255"/>
      <c r="D20" s="255"/>
      <c r="E20" s="255"/>
      <c r="F20" s="255"/>
      <c r="G20" s="255"/>
      <c r="H20" s="255"/>
      <c r="I20" s="255"/>
    </row>
    <row r="21" spans="1:12" s="256" customFormat="1" ht="18.75" customHeight="1">
      <c r="A21" s="259"/>
      <c r="B21" s="255" t="s">
        <v>317</v>
      </c>
      <c r="C21" s="255"/>
      <c r="D21" s="255"/>
      <c r="E21" s="255"/>
      <c r="F21" s="255"/>
      <c r="G21" s="255"/>
      <c r="H21" s="255"/>
      <c r="I21" s="255"/>
    </row>
    <row r="22" spans="1:12" s="256" customFormat="1" ht="18.75" customHeight="1">
      <c r="A22" s="259"/>
      <c r="B22" s="255" t="s">
        <v>318</v>
      </c>
      <c r="C22" s="255"/>
      <c r="D22" s="255"/>
      <c r="E22" s="255"/>
      <c r="F22" s="255"/>
      <c r="G22" s="255"/>
      <c r="H22" s="255"/>
      <c r="I22" s="255"/>
    </row>
    <row r="23" spans="1:12" s="256" customFormat="1" ht="18.75" customHeight="1">
      <c r="A23" s="259"/>
      <c r="B23" s="255" t="s">
        <v>319</v>
      </c>
      <c r="C23" s="255"/>
      <c r="D23" s="255"/>
      <c r="E23" s="255"/>
      <c r="F23" s="255"/>
      <c r="G23" s="255"/>
      <c r="H23" s="255"/>
      <c r="I23" s="255"/>
    </row>
    <row r="24" spans="1:12" s="256" customFormat="1" ht="18.75" customHeight="1">
      <c r="A24" s="258"/>
      <c r="B24" s="255" t="s">
        <v>309</v>
      </c>
      <c r="C24" s="255"/>
      <c r="D24" s="255"/>
      <c r="E24" s="255"/>
      <c r="F24" s="255"/>
      <c r="G24" s="255"/>
      <c r="H24" s="255"/>
      <c r="I24" s="255"/>
    </row>
    <row r="25" spans="1:12" s="256" customFormat="1" ht="18.75" customHeight="1">
      <c r="A25" s="258"/>
      <c r="B25" s="255" t="s">
        <v>310</v>
      </c>
      <c r="C25" s="255"/>
      <c r="D25" s="255"/>
      <c r="E25" s="255"/>
      <c r="F25" s="255"/>
      <c r="G25" s="255"/>
      <c r="H25" s="255"/>
      <c r="I25" s="255"/>
    </row>
    <row r="26" spans="1:12" s="256" customFormat="1" ht="18.75" customHeight="1">
      <c r="A26" s="258"/>
      <c r="B26" s="255" t="s">
        <v>311</v>
      </c>
      <c r="C26" s="255"/>
      <c r="D26" s="255"/>
      <c r="E26" s="255"/>
      <c r="F26" s="255"/>
      <c r="G26" s="255"/>
      <c r="H26" s="255"/>
      <c r="I26" s="255"/>
      <c r="L26" s="263"/>
    </row>
    <row r="27" spans="1:12" s="256" customFormat="1" ht="18.75" customHeight="1">
      <c r="A27" s="259"/>
      <c r="B27" s="255"/>
      <c r="C27" s="255"/>
      <c r="D27" s="255"/>
      <c r="E27" s="255"/>
      <c r="F27" s="255"/>
      <c r="G27" s="255"/>
      <c r="H27" s="255"/>
      <c r="I27" s="255"/>
    </row>
    <row r="28" spans="1:12" s="256" customFormat="1" ht="18.75" customHeight="1">
      <c r="A28" s="259"/>
      <c r="B28" s="255"/>
      <c r="C28" s="255"/>
      <c r="D28" s="255"/>
      <c r="E28" s="255"/>
      <c r="F28" s="255"/>
      <c r="G28" s="255"/>
      <c r="H28" s="255"/>
      <c r="I28" s="255"/>
    </row>
    <row r="29" spans="1:12" s="256" customFormat="1" ht="18.75" customHeight="1">
      <c r="A29" s="258">
        <v>3</v>
      </c>
      <c r="B29" s="255" t="s">
        <v>312</v>
      </c>
      <c r="C29" s="255"/>
      <c r="D29" s="255"/>
      <c r="E29" s="255"/>
      <c r="F29" s="255"/>
      <c r="G29" s="255"/>
      <c r="H29" s="255"/>
      <c r="I29" s="255"/>
    </row>
    <row r="30" spans="1:12" s="256" customFormat="1" ht="18.75" customHeight="1">
      <c r="A30" s="259"/>
      <c r="B30" s="287" t="s">
        <v>323</v>
      </c>
      <c r="C30" s="255"/>
      <c r="D30" s="255"/>
      <c r="E30" s="255"/>
      <c r="F30" s="255"/>
      <c r="G30" s="255"/>
      <c r="H30" s="255"/>
      <c r="I30" s="255"/>
    </row>
    <row r="31" spans="1:12" s="256" customFormat="1" ht="18.75" customHeight="1">
      <c r="A31" s="259"/>
      <c r="B31" s="287" t="s">
        <v>314</v>
      </c>
      <c r="C31" s="255"/>
      <c r="D31" s="255"/>
      <c r="E31" s="255"/>
      <c r="F31" s="255"/>
      <c r="G31" s="255"/>
      <c r="H31" s="255"/>
      <c r="I31" s="255"/>
    </row>
    <row r="32" spans="1:12" s="256" customFormat="1" ht="18.75" customHeight="1">
      <c r="A32" s="259"/>
      <c r="B32" s="255" t="s">
        <v>320</v>
      </c>
      <c r="C32" s="255"/>
      <c r="D32" s="255"/>
      <c r="E32" s="255"/>
      <c r="F32" s="255"/>
      <c r="G32" s="255"/>
      <c r="H32" s="255"/>
      <c r="I32" s="255"/>
      <c r="L32" s="257"/>
    </row>
    <row r="33" spans="1:8" s="256" customFormat="1" ht="18.75" customHeight="1">
      <c r="A33" s="259"/>
      <c r="B33" s="255" t="s">
        <v>322</v>
      </c>
      <c r="C33" s="255"/>
      <c r="D33" s="255"/>
      <c r="E33" s="255"/>
      <c r="F33" s="255"/>
      <c r="G33" s="255"/>
      <c r="H33" s="255"/>
    </row>
    <row r="34" spans="1:8" s="256" customFormat="1" ht="18.75" customHeight="1">
      <c r="A34" s="258"/>
      <c r="B34" s="255" t="s">
        <v>321</v>
      </c>
      <c r="C34" s="255"/>
      <c r="D34" s="255"/>
      <c r="E34" s="255"/>
      <c r="F34" s="255"/>
      <c r="G34" s="255"/>
      <c r="H34" s="255"/>
    </row>
  </sheetData>
  <mergeCells count="2">
    <mergeCell ref="B3:H3"/>
    <mergeCell ref="B4:H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6"/>
  <sheetViews>
    <sheetView workbookViewId="0">
      <selection activeCell="D18" sqref="D18"/>
    </sheetView>
  </sheetViews>
  <sheetFormatPr defaultRowHeight="13.5"/>
  <cols>
    <col min="1" max="1" width="14.5" customWidth="1"/>
    <col min="2" max="2" width="22.5" customWidth="1"/>
    <col min="4" max="4" width="11.25" customWidth="1"/>
    <col min="257" max="257" width="7.25" customWidth="1"/>
    <col min="258" max="258" width="22.5" customWidth="1"/>
    <col min="513" max="513" width="7.25" customWidth="1"/>
    <col min="514" max="514" width="22.5" customWidth="1"/>
    <col min="769" max="769" width="7.25" customWidth="1"/>
    <col min="770" max="770" width="22.5" customWidth="1"/>
    <col min="1025" max="1025" width="7.25" customWidth="1"/>
    <col min="1026" max="1026" width="22.5" customWidth="1"/>
    <col min="1281" max="1281" width="7.25" customWidth="1"/>
    <col min="1282" max="1282" width="22.5" customWidth="1"/>
    <col min="1537" max="1537" width="7.25" customWidth="1"/>
    <col min="1538" max="1538" width="22.5" customWidth="1"/>
    <col min="1793" max="1793" width="7.25" customWidth="1"/>
    <col min="1794" max="1794" width="22.5" customWidth="1"/>
    <col min="2049" max="2049" width="7.25" customWidth="1"/>
    <col min="2050" max="2050" width="22.5" customWidth="1"/>
    <col min="2305" max="2305" width="7.25" customWidth="1"/>
    <col min="2306" max="2306" width="22.5" customWidth="1"/>
    <col min="2561" max="2561" width="7.25" customWidth="1"/>
    <col min="2562" max="2562" width="22.5" customWidth="1"/>
    <col min="2817" max="2817" width="7.25" customWidth="1"/>
    <col min="2818" max="2818" width="22.5" customWidth="1"/>
    <col min="3073" max="3073" width="7.25" customWidth="1"/>
    <col min="3074" max="3074" width="22.5" customWidth="1"/>
    <col min="3329" max="3329" width="7.25" customWidth="1"/>
    <col min="3330" max="3330" width="22.5" customWidth="1"/>
    <col min="3585" max="3585" width="7.25" customWidth="1"/>
    <col min="3586" max="3586" width="22.5" customWidth="1"/>
    <col min="3841" max="3841" width="7.25" customWidth="1"/>
    <col min="3842" max="3842" width="22.5" customWidth="1"/>
    <col min="4097" max="4097" width="7.25" customWidth="1"/>
    <col min="4098" max="4098" width="22.5" customWidth="1"/>
    <col min="4353" max="4353" width="7.25" customWidth="1"/>
    <col min="4354" max="4354" width="22.5" customWidth="1"/>
    <col min="4609" max="4609" width="7.25" customWidth="1"/>
    <col min="4610" max="4610" width="22.5" customWidth="1"/>
    <col min="4865" max="4865" width="7.25" customWidth="1"/>
    <col min="4866" max="4866" width="22.5" customWidth="1"/>
    <col min="5121" max="5121" width="7.25" customWidth="1"/>
    <col min="5122" max="5122" width="22.5" customWidth="1"/>
    <col min="5377" max="5377" width="7.25" customWidth="1"/>
    <col min="5378" max="5378" width="22.5" customWidth="1"/>
    <col min="5633" max="5633" width="7.25" customWidth="1"/>
    <col min="5634" max="5634" width="22.5" customWidth="1"/>
    <col min="5889" max="5889" width="7.25" customWidth="1"/>
    <col min="5890" max="5890" width="22.5" customWidth="1"/>
    <col min="6145" max="6145" width="7.25" customWidth="1"/>
    <col min="6146" max="6146" width="22.5" customWidth="1"/>
    <col min="6401" max="6401" width="7.25" customWidth="1"/>
    <col min="6402" max="6402" width="22.5" customWidth="1"/>
    <col min="6657" max="6657" width="7.25" customWidth="1"/>
    <col min="6658" max="6658" width="22.5" customWidth="1"/>
    <col min="6913" max="6913" width="7.25" customWidth="1"/>
    <col min="6914" max="6914" width="22.5" customWidth="1"/>
    <col min="7169" max="7169" width="7.25" customWidth="1"/>
    <col min="7170" max="7170" width="22.5" customWidth="1"/>
    <col min="7425" max="7425" width="7.25" customWidth="1"/>
    <col min="7426" max="7426" width="22.5" customWidth="1"/>
    <col min="7681" max="7681" width="7.25" customWidth="1"/>
    <col min="7682" max="7682" width="22.5" customWidth="1"/>
    <col min="7937" max="7937" width="7.25" customWidth="1"/>
    <col min="7938" max="7938" width="22.5" customWidth="1"/>
    <col min="8193" max="8193" width="7.25" customWidth="1"/>
    <col min="8194" max="8194" width="22.5" customWidth="1"/>
    <col min="8449" max="8449" width="7.25" customWidth="1"/>
    <col min="8450" max="8450" width="22.5" customWidth="1"/>
    <col min="8705" max="8705" width="7.25" customWidth="1"/>
    <col min="8706" max="8706" width="22.5" customWidth="1"/>
    <col min="8961" max="8961" width="7.25" customWidth="1"/>
    <col min="8962" max="8962" width="22.5" customWidth="1"/>
    <col min="9217" max="9217" width="7.25" customWidth="1"/>
    <col min="9218" max="9218" width="22.5" customWidth="1"/>
    <col min="9473" max="9473" width="7.25" customWidth="1"/>
    <col min="9474" max="9474" width="22.5" customWidth="1"/>
    <col min="9729" max="9729" width="7.25" customWidth="1"/>
    <col min="9730" max="9730" width="22.5" customWidth="1"/>
    <col min="9985" max="9985" width="7.25" customWidth="1"/>
    <col min="9986" max="9986" width="22.5" customWidth="1"/>
    <col min="10241" max="10241" width="7.25" customWidth="1"/>
    <col min="10242" max="10242" width="22.5" customWidth="1"/>
    <col min="10497" max="10497" width="7.25" customWidth="1"/>
    <col min="10498" max="10498" width="22.5" customWidth="1"/>
    <col min="10753" max="10753" width="7.25" customWidth="1"/>
    <col min="10754" max="10754" width="22.5" customWidth="1"/>
    <col min="11009" max="11009" width="7.25" customWidth="1"/>
    <col min="11010" max="11010" width="22.5" customWidth="1"/>
    <col min="11265" max="11265" width="7.25" customWidth="1"/>
    <col min="11266" max="11266" width="22.5" customWidth="1"/>
    <col min="11521" max="11521" width="7.25" customWidth="1"/>
    <col min="11522" max="11522" width="22.5" customWidth="1"/>
    <col min="11777" max="11777" width="7.25" customWidth="1"/>
    <col min="11778" max="11778" width="22.5" customWidth="1"/>
    <col min="12033" max="12033" width="7.25" customWidth="1"/>
    <col min="12034" max="12034" width="22.5" customWidth="1"/>
    <col min="12289" max="12289" width="7.25" customWidth="1"/>
    <col min="12290" max="12290" width="22.5" customWidth="1"/>
    <col min="12545" max="12545" width="7.25" customWidth="1"/>
    <col min="12546" max="12546" width="22.5" customWidth="1"/>
    <col min="12801" max="12801" width="7.25" customWidth="1"/>
    <col min="12802" max="12802" width="22.5" customWidth="1"/>
    <col min="13057" max="13057" width="7.25" customWidth="1"/>
    <col min="13058" max="13058" width="22.5" customWidth="1"/>
    <col min="13313" max="13313" width="7.25" customWidth="1"/>
    <col min="13314" max="13314" width="22.5" customWidth="1"/>
    <col min="13569" max="13569" width="7.25" customWidth="1"/>
    <col min="13570" max="13570" width="22.5" customWidth="1"/>
    <col min="13825" max="13825" width="7.25" customWidth="1"/>
    <col min="13826" max="13826" width="22.5" customWidth="1"/>
    <col min="14081" max="14081" width="7.25" customWidth="1"/>
    <col min="14082" max="14082" width="22.5" customWidth="1"/>
    <col min="14337" max="14337" width="7.25" customWidth="1"/>
    <col min="14338" max="14338" width="22.5" customWidth="1"/>
    <col min="14593" max="14593" width="7.25" customWidth="1"/>
    <col min="14594" max="14594" width="22.5" customWidth="1"/>
    <col min="14849" max="14849" width="7.25" customWidth="1"/>
    <col min="14850" max="14850" width="22.5" customWidth="1"/>
    <col min="15105" max="15105" width="7.25" customWidth="1"/>
    <col min="15106" max="15106" width="22.5" customWidth="1"/>
    <col min="15361" max="15361" width="7.25" customWidth="1"/>
    <col min="15362" max="15362" width="22.5" customWidth="1"/>
    <col min="15617" max="15617" width="7.25" customWidth="1"/>
    <col min="15618" max="15618" width="22.5" customWidth="1"/>
    <col min="15873" max="15873" width="7.25" customWidth="1"/>
    <col min="15874" max="15874" width="22.5" customWidth="1"/>
    <col min="16129" max="16129" width="7.25" customWidth="1"/>
    <col min="16130" max="16130" width="22.5" customWidth="1"/>
  </cols>
  <sheetData>
    <row r="1" spans="1:7" ht="15.75" customHeight="1">
      <c r="A1" s="11" t="s">
        <v>113</v>
      </c>
      <c r="B1" s="1"/>
      <c r="C1" s="1"/>
    </row>
    <row r="2" spans="1:7" ht="15.75" customHeight="1">
      <c r="A2" s="42" t="s">
        <v>3</v>
      </c>
      <c r="B2" s="42" t="s">
        <v>4</v>
      </c>
      <c r="C2" s="269" t="s">
        <v>5</v>
      </c>
      <c r="D2" s="270"/>
    </row>
    <row r="3" spans="1:7" ht="15.75" customHeight="1">
      <c r="A3" s="12" t="s">
        <v>272</v>
      </c>
      <c r="B3" s="15">
        <v>45107</v>
      </c>
      <c r="C3" s="273" t="s">
        <v>183</v>
      </c>
      <c r="D3" s="274"/>
    </row>
    <row r="4" spans="1:7" ht="15.75" customHeight="1">
      <c r="A4" s="42" t="s">
        <v>273</v>
      </c>
      <c r="B4" s="81">
        <v>45199</v>
      </c>
      <c r="C4" s="42"/>
      <c r="D4" s="43"/>
    </row>
    <row r="5" spans="1:7" ht="15.75" customHeight="1">
      <c r="A5" s="42" t="s">
        <v>274</v>
      </c>
      <c r="B5" s="13">
        <v>45288</v>
      </c>
      <c r="C5" s="14"/>
      <c r="D5" s="41"/>
    </row>
    <row r="6" spans="1:7" ht="15.75" customHeight="1">
      <c r="A6" s="42" t="s">
        <v>275</v>
      </c>
      <c r="B6" s="13">
        <v>45382</v>
      </c>
      <c r="C6" s="14"/>
      <c r="D6" s="41"/>
    </row>
    <row r="7" spans="1:7">
      <c r="A7" s="1"/>
      <c r="B7" s="1"/>
      <c r="C7" s="1"/>
      <c r="D7" s="1"/>
    </row>
    <row r="8" spans="1:7">
      <c r="A8" s="1" t="s">
        <v>0</v>
      </c>
      <c r="B8" s="1"/>
      <c r="C8" s="1"/>
      <c r="D8" s="1"/>
      <c r="E8" s="1"/>
      <c r="F8" s="2"/>
      <c r="G8" s="1"/>
    </row>
    <row r="9" spans="1:7">
      <c r="A9" s="1"/>
      <c r="B9" s="1"/>
      <c r="C9" s="1"/>
      <c r="D9" s="1"/>
      <c r="E9" s="1"/>
      <c r="F9" s="271" t="s">
        <v>2</v>
      </c>
      <c r="G9" s="272"/>
    </row>
    <row r="10" spans="1:7">
      <c r="A10" s="1" t="s">
        <v>192</v>
      </c>
      <c r="B10" s="1"/>
      <c r="C10" s="1"/>
      <c r="D10" s="1"/>
      <c r="E10" s="1"/>
      <c r="F10" s="1"/>
      <c r="G10" s="1"/>
    </row>
    <row r="11" spans="1:7">
      <c r="A11" s="1" t="s">
        <v>261</v>
      </c>
      <c r="B11" s="1"/>
      <c r="C11" s="1"/>
      <c r="D11" s="1"/>
      <c r="E11" s="1"/>
      <c r="F11" s="1"/>
      <c r="G11" s="1"/>
    </row>
    <row r="12" spans="1:7">
      <c r="A12" s="1" t="s">
        <v>224</v>
      </c>
      <c r="B12" s="1"/>
      <c r="C12" s="1"/>
      <c r="D12" s="1"/>
      <c r="E12" s="1"/>
      <c r="F12" s="1"/>
      <c r="G12" s="1"/>
    </row>
    <row r="13" spans="1:7">
      <c r="A13" s="1" t="s">
        <v>115</v>
      </c>
      <c r="B13" s="1"/>
      <c r="C13" s="1"/>
      <c r="D13" s="1"/>
      <c r="E13" s="1"/>
      <c r="F13" s="271" t="s">
        <v>1</v>
      </c>
      <c r="G13" s="272"/>
    </row>
    <row r="14" spans="1:7">
      <c r="A14" s="1" t="s">
        <v>114</v>
      </c>
      <c r="B14" s="1"/>
      <c r="C14" s="1"/>
      <c r="D14" s="1"/>
      <c r="E14" s="1"/>
      <c r="F14" s="1"/>
      <c r="G14" s="1"/>
    </row>
    <row r="15" spans="1:7">
      <c r="A15" s="1"/>
      <c r="B15" s="1"/>
      <c r="C15" s="1"/>
      <c r="D15" s="1"/>
      <c r="E15" s="1"/>
      <c r="F15" s="1"/>
      <c r="G15" s="1"/>
    </row>
    <row r="16" spans="1:7">
      <c r="A16" s="1"/>
      <c r="B16" s="1"/>
      <c r="C16" s="1"/>
      <c r="D16" s="1"/>
    </row>
  </sheetData>
  <mergeCells count="4">
    <mergeCell ref="C2:D2"/>
    <mergeCell ref="F9:G9"/>
    <mergeCell ref="F13:G13"/>
    <mergeCell ref="C3:D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3"/>
  <sheetViews>
    <sheetView workbookViewId="0">
      <selection activeCell="K19" sqref="K19"/>
    </sheetView>
  </sheetViews>
  <sheetFormatPr defaultColWidth="11" defaultRowHeight="12.75"/>
  <cols>
    <col min="1" max="1" width="3.5" style="16" customWidth="1"/>
    <col min="2" max="2" width="4.25" style="16" customWidth="1"/>
    <col min="3" max="3" width="23" style="16" customWidth="1"/>
    <col min="4" max="4" width="19.875" style="16" customWidth="1"/>
    <col min="5" max="5" width="13.625" style="16" customWidth="1"/>
    <col min="6" max="6" width="11.125" style="16" customWidth="1"/>
    <col min="7" max="7" width="21.75" style="16" customWidth="1"/>
    <col min="8" max="8" width="20" style="16" customWidth="1"/>
    <col min="9" max="9" width="6.625" style="16" customWidth="1"/>
    <col min="10" max="10" width="3.5" style="16" customWidth="1"/>
    <col min="11" max="11" width="21.25" style="16" customWidth="1"/>
    <col min="12" max="12" width="28" style="16" customWidth="1"/>
    <col min="13" max="13" width="27.625" style="16" customWidth="1"/>
    <col min="14" max="14" width="14.5" style="16" customWidth="1"/>
    <col min="15" max="15" width="9.75" style="16" customWidth="1"/>
    <col min="16" max="16" width="11" style="16"/>
    <col min="17" max="17" width="9.25" style="16" customWidth="1"/>
    <col min="18" max="16384" width="11" style="16"/>
  </cols>
  <sheetData>
    <row r="1" spans="1:18" ht="13.5" thickBot="1">
      <c r="A1" s="51" t="s">
        <v>119</v>
      </c>
      <c r="B1" s="52"/>
      <c r="C1" s="52"/>
      <c r="D1" s="52"/>
      <c r="E1" s="52"/>
      <c r="F1" s="52"/>
      <c r="G1" s="52"/>
      <c r="H1" s="52"/>
      <c r="J1" s="51" t="s">
        <v>120</v>
      </c>
      <c r="K1" s="52"/>
      <c r="L1" s="52"/>
      <c r="M1" s="52"/>
      <c r="N1" s="52"/>
      <c r="O1" s="52"/>
    </row>
    <row r="2" spans="1:18" ht="13.5" thickBot="1">
      <c r="A2" s="82"/>
      <c r="B2" s="83" t="s">
        <v>121</v>
      </c>
      <c r="C2" s="84"/>
      <c r="D2" s="83" t="s">
        <v>122</v>
      </c>
      <c r="E2" s="83"/>
      <c r="F2" s="85"/>
      <c r="G2" s="83" t="s">
        <v>123</v>
      </c>
      <c r="H2" s="84"/>
      <c r="J2" s="86"/>
      <c r="K2" s="54" t="s">
        <v>121</v>
      </c>
      <c r="L2" s="88" t="s">
        <v>122</v>
      </c>
      <c r="M2" s="87"/>
      <c r="N2" s="58"/>
      <c r="O2" s="145" t="s">
        <v>124</v>
      </c>
    </row>
    <row r="3" spans="1:18">
      <c r="A3" s="89">
        <v>1</v>
      </c>
      <c r="B3" s="52" t="s">
        <v>125</v>
      </c>
      <c r="C3" s="61"/>
      <c r="D3" s="86" t="s">
        <v>126</v>
      </c>
      <c r="E3" s="87" t="s">
        <v>127</v>
      </c>
      <c r="F3" s="90"/>
      <c r="G3" s="87" t="s">
        <v>128</v>
      </c>
      <c r="H3" s="58" t="s">
        <v>129</v>
      </c>
      <c r="J3" s="86">
        <v>1</v>
      </c>
      <c r="K3" s="87" t="s">
        <v>125</v>
      </c>
      <c r="L3" s="91" t="s">
        <v>130</v>
      </c>
      <c r="M3" s="87" t="s">
        <v>262</v>
      </c>
      <c r="N3" s="92" t="s">
        <v>131</v>
      </c>
      <c r="O3" s="58"/>
      <c r="P3" s="93"/>
    </row>
    <row r="4" spans="1:18">
      <c r="A4" s="89"/>
      <c r="B4" s="52"/>
      <c r="C4" s="61"/>
      <c r="D4" s="89"/>
      <c r="E4" s="52"/>
      <c r="F4" s="94"/>
      <c r="G4" s="52" t="s">
        <v>132</v>
      </c>
      <c r="H4" s="61"/>
      <c r="J4" s="89"/>
      <c r="K4" s="52"/>
      <c r="L4" s="95"/>
      <c r="M4" s="52" t="s">
        <v>132</v>
      </c>
      <c r="N4" s="96" t="s">
        <v>284</v>
      </c>
      <c r="O4" s="61" t="s">
        <v>187</v>
      </c>
      <c r="P4" s="93" t="s">
        <v>133</v>
      </c>
      <c r="Q4" s="16" t="s">
        <v>187</v>
      </c>
    </row>
    <row r="5" spans="1:18">
      <c r="A5" s="89"/>
      <c r="B5" s="52"/>
      <c r="C5" s="61"/>
      <c r="D5" s="89"/>
      <c r="E5" s="52"/>
      <c r="F5" s="94"/>
      <c r="G5" s="52"/>
      <c r="H5" s="61"/>
      <c r="J5" s="89"/>
      <c r="K5" s="52"/>
      <c r="L5" s="95" t="s">
        <v>134</v>
      </c>
      <c r="M5" s="52" t="s">
        <v>223</v>
      </c>
      <c r="N5" s="97" t="s">
        <v>285</v>
      </c>
      <c r="O5" s="98" t="s">
        <v>187</v>
      </c>
      <c r="P5" s="93" t="s">
        <v>136</v>
      </c>
      <c r="Q5" s="16" t="s">
        <v>187</v>
      </c>
    </row>
    <row r="6" spans="1:18">
      <c r="A6" s="99">
        <v>2</v>
      </c>
      <c r="B6" s="100" t="s">
        <v>137</v>
      </c>
      <c r="C6" s="63"/>
      <c r="D6" s="99" t="s">
        <v>138</v>
      </c>
      <c r="E6" s="100" t="s">
        <v>139</v>
      </c>
      <c r="F6" s="101"/>
      <c r="G6" s="100" t="s">
        <v>140</v>
      </c>
      <c r="H6" s="63"/>
      <c r="J6" s="99">
        <v>2</v>
      </c>
      <c r="K6" s="100" t="s">
        <v>137</v>
      </c>
      <c r="L6" s="102" t="s">
        <v>141</v>
      </c>
      <c r="M6" s="100" t="s">
        <v>286</v>
      </c>
      <c r="N6" s="96" t="s">
        <v>287</v>
      </c>
      <c r="O6" s="61" t="s">
        <v>135</v>
      </c>
      <c r="P6" s="93" t="s">
        <v>142</v>
      </c>
      <c r="Q6" s="93" t="s">
        <v>187</v>
      </c>
    </row>
    <row r="7" spans="1:18">
      <c r="A7" s="103"/>
      <c r="B7" s="104"/>
      <c r="C7" s="60" t="s">
        <v>143</v>
      </c>
      <c r="D7" s="103" t="s">
        <v>138</v>
      </c>
      <c r="E7" s="104" t="s">
        <v>139</v>
      </c>
      <c r="F7" s="105" t="s">
        <v>144</v>
      </c>
      <c r="G7" s="104" t="s">
        <v>145</v>
      </c>
      <c r="H7" s="60"/>
      <c r="J7" s="89"/>
      <c r="K7" s="52"/>
      <c r="L7" s="95" t="s">
        <v>187</v>
      </c>
      <c r="M7" s="52" t="s">
        <v>193</v>
      </c>
      <c r="N7" s="96" t="s">
        <v>193</v>
      </c>
      <c r="O7" s="61" t="s">
        <v>187</v>
      </c>
      <c r="P7" s="93"/>
    </row>
    <row r="8" spans="1:18">
      <c r="A8" s="89">
        <v>3</v>
      </c>
      <c r="B8" s="52" t="s">
        <v>8</v>
      </c>
      <c r="C8" s="61"/>
      <c r="D8" s="89"/>
      <c r="E8" s="52"/>
      <c r="F8" s="94"/>
      <c r="G8" s="52"/>
      <c r="H8" s="61"/>
      <c r="J8" s="99">
        <v>3</v>
      </c>
      <c r="K8" s="100" t="s">
        <v>8</v>
      </c>
      <c r="L8" s="102" t="s">
        <v>187</v>
      </c>
      <c r="M8" s="102" t="s">
        <v>187</v>
      </c>
      <c r="N8" s="63" t="s">
        <v>187</v>
      </c>
      <c r="O8" s="63" t="s">
        <v>193</v>
      </c>
      <c r="P8" s="93"/>
    </row>
    <row r="9" spans="1:18">
      <c r="A9" s="89"/>
      <c r="B9" s="52"/>
      <c r="C9" s="61" t="s">
        <v>146</v>
      </c>
      <c r="D9" s="89" t="s">
        <v>147</v>
      </c>
      <c r="E9" s="52"/>
      <c r="F9" s="94"/>
      <c r="G9" s="52" t="s">
        <v>148</v>
      </c>
      <c r="H9" s="61"/>
      <c r="J9" s="89"/>
      <c r="K9" s="52"/>
      <c r="L9" s="95" t="s">
        <v>280</v>
      </c>
      <c r="M9" s="95" t="s">
        <v>149</v>
      </c>
      <c r="N9" s="61" t="s">
        <v>281</v>
      </c>
      <c r="O9" s="61"/>
      <c r="P9" s="93" t="s">
        <v>150</v>
      </c>
    </row>
    <row r="10" spans="1:18">
      <c r="A10" s="89"/>
      <c r="B10" s="52"/>
      <c r="C10" s="61" t="s">
        <v>151</v>
      </c>
      <c r="D10" s="89" t="s">
        <v>152</v>
      </c>
      <c r="E10" s="52"/>
      <c r="F10" s="94"/>
      <c r="G10" s="52" t="s">
        <v>153</v>
      </c>
      <c r="H10" s="61"/>
      <c r="J10" s="103"/>
      <c r="K10" s="104"/>
      <c r="L10" s="106" t="s">
        <v>206</v>
      </c>
      <c r="M10" s="106" t="s">
        <v>207</v>
      </c>
      <c r="N10" s="60" t="s">
        <v>208</v>
      </c>
      <c r="O10" s="60" t="s">
        <v>193</v>
      </c>
      <c r="P10" s="93" t="s">
        <v>193</v>
      </c>
      <c r="Q10" s="16" t="s">
        <v>187</v>
      </c>
    </row>
    <row r="11" spans="1:18">
      <c r="A11" s="89"/>
      <c r="B11" s="52"/>
      <c r="C11" s="61" t="s">
        <v>154</v>
      </c>
      <c r="D11" s="89" t="s">
        <v>155</v>
      </c>
      <c r="E11" s="52"/>
      <c r="F11" s="94"/>
      <c r="G11" s="52" t="s">
        <v>156</v>
      </c>
      <c r="H11" s="61"/>
      <c r="J11" s="89">
        <v>4</v>
      </c>
      <c r="K11" s="52" t="s">
        <v>9</v>
      </c>
      <c r="L11" s="95" t="s">
        <v>157</v>
      </c>
      <c r="M11" s="52" t="s">
        <v>286</v>
      </c>
      <c r="N11" s="96" t="s">
        <v>287</v>
      </c>
      <c r="O11" s="61" t="s">
        <v>135</v>
      </c>
      <c r="P11" s="93" t="s">
        <v>142</v>
      </c>
      <c r="Q11" s="16" t="s">
        <v>187</v>
      </c>
    </row>
    <row r="12" spans="1:18">
      <c r="A12" s="89"/>
      <c r="B12" s="52"/>
      <c r="C12" s="61" t="s">
        <v>158</v>
      </c>
      <c r="D12" s="89" t="s">
        <v>155</v>
      </c>
      <c r="E12" s="52"/>
      <c r="F12" s="94"/>
      <c r="G12" s="52" t="s">
        <v>156</v>
      </c>
      <c r="H12" s="61"/>
      <c r="J12" s="103"/>
      <c r="K12" s="104"/>
      <c r="L12" s="106" t="s">
        <v>159</v>
      </c>
      <c r="M12" s="104"/>
      <c r="N12" s="97"/>
      <c r="O12" s="60"/>
      <c r="P12" s="93"/>
      <c r="Q12" s="93" t="s">
        <v>187</v>
      </c>
    </row>
    <row r="13" spans="1:18">
      <c r="A13" s="99">
        <v>4</v>
      </c>
      <c r="B13" s="100" t="s">
        <v>9</v>
      </c>
      <c r="C13" s="63"/>
      <c r="D13" s="99" t="s">
        <v>160</v>
      </c>
      <c r="E13" s="100" t="s">
        <v>161</v>
      </c>
      <c r="F13" s="101"/>
      <c r="G13" s="100" t="s">
        <v>162</v>
      </c>
      <c r="H13" s="63"/>
      <c r="J13" s="89">
        <v>5</v>
      </c>
      <c r="K13" s="52" t="s">
        <v>163</v>
      </c>
      <c r="L13" s="197" t="s">
        <v>288</v>
      </c>
      <c r="M13" s="52" t="s">
        <v>164</v>
      </c>
      <c r="N13" s="96" t="s">
        <v>289</v>
      </c>
      <c r="O13" s="61" t="s">
        <v>135</v>
      </c>
      <c r="P13" s="93" t="s">
        <v>136</v>
      </c>
      <c r="Q13" s="16" t="s">
        <v>187</v>
      </c>
      <c r="R13" s="16" t="s">
        <v>193</v>
      </c>
    </row>
    <row r="14" spans="1:18">
      <c r="A14" s="103"/>
      <c r="B14" s="104"/>
      <c r="C14" s="60" t="s">
        <v>143</v>
      </c>
      <c r="D14" s="103" t="s">
        <v>157</v>
      </c>
      <c r="E14" s="104" t="s">
        <v>159</v>
      </c>
      <c r="F14" s="105"/>
      <c r="G14" s="104" t="s">
        <v>145</v>
      </c>
      <c r="H14" s="60"/>
      <c r="J14" s="99">
        <v>6</v>
      </c>
      <c r="K14" s="100" t="s">
        <v>165</v>
      </c>
      <c r="L14" s="198" t="s">
        <v>276</v>
      </c>
      <c r="M14" s="100" t="s">
        <v>225</v>
      </c>
      <c r="N14" s="107" t="s">
        <v>277</v>
      </c>
      <c r="O14" s="63" t="s">
        <v>187</v>
      </c>
      <c r="P14" s="93" t="s">
        <v>136</v>
      </c>
      <c r="Q14" s="16" t="s">
        <v>187</v>
      </c>
    </row>
    <row r="15" spans="1:18" ht="13.5" thickBot="1">
      <c r="A15" s="89">
        <v>5</v>
      </c>
      <c r="B15" s="52" t="s">
        <v>166</v>
      </c>
      <c r="C15" s="61"/>
      <c r="D15" s="89" t="s">
        <v>167</v>
      </c>
      <c r="E15" s="52"/>
      <c r="F15" s="94"/>
      <c r="G15" s="52"/>
      <c r="H15" s="61"/>
      <c r="J15" s="108">
        <v>7</v>
      </c>
      <c r="K15" s="109" t="s">
        <v>168</v>
      </c>
      <c r="L15" s="199" t="s">
        <v>288</v>
      </c>
      <c r="M15" s="109" t="s">
        <v>164</v>
      </c>
      <c r="N15" s="110" t="s">
        <v>289</v>
      </c>
      <c r="O15" s="111" t="s">
        <v>135</v>
      </c>
      <c r="P15" s="93" t="s">
        <v>136</v>
      </c>
      <c r="Q15" s="16" t="s">
        <v>187</v>
      </c>
    </row>
    <row r="16" spans="1:18" ht="13.5" thickBot="1">
      <c r="A16" s="108">
        <v>6</v>
      </c>
      <c r="B16" s="109" t="s">
        <v>165</v>
      </c>
      <c r="C16" s="111"/>
      <c r="D16" s="108" t="s">
        <v>169</v>
      </c>
      <c r="E16" s="109"/>
      <c r="F16" s="112"/>
      <c r="G16" s="109" t="s">
        <v>156</v>
      </c>
      <c r="H16" s="111" t="s">
        <v>290</v>
      </c>
      <c r="Q16" s="16" t="s">
        <v>187</v>
      </c>
    </row>
    <row r="17" spans="1:9">
      <c r="A17" s="86"/>
      <c r="B17" s="113" t="s">
        <v>194</v>
      </c>
      <c r="C17" s="58" t="s">
        <v>170</v>
      </c>
      <c r="D17" s="87"/>
      <c r="E17" s="87"/>
      <c r="F17" s="90"/>
      <c r="G17" s="88"/>
      <c r="H17" s="58"/>
    </row>
    <row r="18" spans="1:9">
      <c r="A18" s="114" t="s">
        <v>171</v>
      </c>
      <c r="B18" s="175" t="s">
        <v>195</v>
      </c>
      <c r="C18" s="61" t="s">
        <v>172</v>
      </c>
      <c r="D18" s="52" t="s">
        <v>196</v>
      </c>
      <c r="E18" s="52"/>
      <c r="F18" s="94"/>
      <c r="G18" s="115"/>
      <c r="H18" s="61"/>
    </row>
    <row r="19" spans="1:9">
      <c r="A19" s="114"/>
      <c r="B19" s="175" t="s">
        <v>197</v>
      </c>
      <c r="C19" s="61" t="s">
        <v>173</v>
      </c>
      <c r="D19" s="52" t="s">
        <v>198</v>
      </c>
      <c r="E19" s="52"/>
      <c r="F19" s="94"/>
      <c r="G19" s="115"/>
      <c r="H19" s="61"/>
    </row>
    <row r="20" spans="1:9">
      <c r="A20" s="114" t="s">
        <v>174</v>
      </c>
      <c r="B20" s="175" t="s">
        <v>199</v>
      </c>
      <c r="C20" s="61" t="s">
        <v>175</v>
      </c>
      <c r="D20" s="52" t="s">
        <v>176</v>
      </c>
      <c r="E20" s="52"/>
      <c r="F20" s="94"/>
      <c r="G20" s="115"/>
      <c r="H20" s="61"/>
      <c r="I20" s="16" t="s">
        <v>187</v>
      </c>
    </row>
    <row r="21" spans="1:9">
      <c r="A21" s="114"/>
      <c r="B21" s="175" t="s">
        <v>200</v>
      </c>
      <c r="C21" s="61" t="s">
        <v>177</v>
      </c>
      <c r="D21" s="52" t="s">
        <v>178</v>
      </c>
      <c r="E21" s="52"/>
      <c r="F21" s="94"/>
      <c r="G21" s="115"/>
      <c r="H21" s="61"/>
    </row>
    <row r="22" spans="1:9">
      <c r="A22" s="89"/>
      <c r="B22" s="175" t="s">
        <v>201</v>
      </c>
      <c r="C22" s="61" t="s">
        <v>179</v>
      </c>
      <c r="D22" s="52" t="s">
        <v>167</v>
      </c>
      <c r="E22" s="52"/>
      <c r="F22" s="94"/>
      <c r="G22" s="115"/>
      <c r="H22" s="61"/>
    </row>
    <row r="23" spans="1:9" ht="13.5" thickBot="1">
      <c r="A23" s="116"/>
      <c r="B23" s="56" t="s">
        <v>202</v>
      </c>
      <c r="C23" s="65" t="s">
        <v>180</v>
      </c>
      <c r="D23" s="117"/>
      <c r="E23" s="117"/>
      <c r="F23" s="118"/>
      <c r="G23" s="119"/>
      <c r="H23" s="65"/>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9"/>
  <sheetViews>
    <sheetView topLeftCell="A7" workbookViewId="0">
      <selection activeCell="N5" sqref="N5"/>
    </sheetView>
  </sheetViews>
  <sheetFormatPr defaultColWidth="11" defaultRowHeight="12.75"/>
  <cols>
    <col min="1" max="1" width="8.375" style="16" customWidth="1"/>
    <col min="2" max="2" width="9.75" style="16" customWidth="1"/>
    <col min="3" max="3" width="12.125" style="16" hidden="1" customWidth="1"/>
    <col min="4" max="6" width="12.5" style="16" hidden="1" customWidth="1"/>
    <col min="7" max="13" width="12.5" style="16" customWidth="1"/>
    <col min="14" max="14" width="9.5" style="16" customWidth="1"/>
    <col min="15" max="16384" width="11" style="16"/>
  </cols>
  <sheetData>
    <row r="1" spans="1:23" ht="13.5" customHeight="1" thickBot="1">
      <c r="A1" s="51" t="s">
        <v>209</v>
      </c>
      <c r="B1" s="52"/>
      <c r="C1" s="52"/>
      <c r="D1" s="52"/>
      <c r="E1" s="52"/>
      <c r="F1" s="52"/>
      <c r="G1" s="52"/>
      <c r="H1" s="52"/>
      <c r="I1" s="52"/>
      <c r="L1" s="139" t="s">
        <v>61</v>
      </c>
      <c r="M1" s="139"/>
      <c r="N1" s="52"/>
      <c r="V1" s="52"/>
    </row>
    <row r="2" spans="1:23" ht="13.5" customHeight="1">
      <c r="A2" s="275" t="s">
        <v>62</v>
      </c>
      <c r="B2" s="276"/>
      <c r="C2" s="211" t="s">
        <v>63</v>
      </c>
      <c r="D2" s="53" t="s">
        <v>64</v>
      </c>
      <c r="E2" s="55" t="s">
        <v>65</v>
      </c>
      <c r="F2" s="205" t="s">
        <v>66</v>
      </c>
      <c r="G2" s="53" t="s">
        <v>67</v>
      </c>
      <c r="H2" s="55" t="s">
        <v>191</v>
      </c>
      <c r="I2" s="55" t="s">
        <v>184</v>
      </c>
      <c r="J2" s="55" t="s">
        <v>210</v>
      </c>
      <c r="K2" s="54" t="s">
        <v>216</v>
      </c>
      <c r="L2" s="212" t="s">
        <v>265</v>
      </c>
      <c r="M2" s="213" t="s">
        <v>291</v>
      </c>
      <c r="N2" s="52"/>
      <c r="P2" s="16" t="s">
        <v>187</v>
      </c>
      <c r="R2" s="16" t="s">
        <v>187</v>
      </c>
    </row>
    <row r="3" spans="1:23" ht="13.5" customHeight="1" thickBot="1">
      <c r="A3" s="277"/>
      <c r="B3" s="278"/>
      <c r="C3" s="214" t="s">
        <v>68</v>
      </c>
      <c r="D3" s="155" t="s">
        <v>69</v>
      </c>
      <c r="E3" s="57" t="s">
        <v>70</v>
      </c>
      <c r="F3" s="206" t="s">
        <v>71</v>
      </c>
      <c r="G3" s="155" t="s">
        <v>72</v>
      </c>
      <c r="H3" s="57" t="s">
        <v>118</v>
      </c>
      <c r="I3" s="57" t="s">
        <v>185</v>
      </c>
      <c r="J3" s="57" t="s">
        <v>211</v>
      </c>
      <c r="K3" s="56" t="s">
        <v>217</v>
      </c>
      <c r="L3" s="215" t="s">
        <v>266</v>
      </c>
      <c r="M3" s="216" t="s">
        <v>292</v>
      </c>
      <c r="N3" s="140"/>
      <c r="P3" s="16" t="s">
        <v>187</v>
      </c>
      <c r="R3" s="16" t="s">
        <v>187</v>
      </c>
      <c r="T3" s="16" t="s">
        <v>187</v>
      </c>
    </row>
    <row r="4" spans="1:23" ht="13.5" customHeight="1">
      <c r="A4" s="53" t="s">
        <v>73</v>
      </c>
      <c r="B4" s="152" t="s">
        <v>74</v>
      </c>
      <c r="C4" s="207">
        <f t="shared" ref="C4:K4" si="0">C16*10</f>
        <v>5234228</v>
      </c>
      <c r="D4" s="156">
        <f t="shared" si="0"/>
        <v>5407408</v>
      </c>
      <c r="E4" s="48">
        <f t="shared" si="0"/>
        <v>5448299</v>
      </c>
      <c r="F4" s="207">
        <f t="shared" si="0"/>
        <v>5557125</v>
      </c>
      <c r="G4" s="156">
        <f t="shared" si="0"/>
        <v>5565705</v>
      </c>
      <c r="H4" s="48">
        <f t="shared" si="0"/>
        <v>5567829</v>
      </c>
      <c r="I4" s="48">
        <f t="shared" si="0"/>
        <v>5378897</v>
      </c>
      <c r="J4" s="48">
        <f t="shared" si="0"/>
        <v>5514345</v>
      </c>
      <c r="K4" s="157">
        <f t="shared" si="0"/>
        <v>5627077</v>
      </c>
      <c r="L4" s="217">
        <f>ROUND(K4*(100+L5)/100,0)</f>
        <v>5925312</v>
      </c>
      <c r="M4" s="153">
        <f>ROUND(L4*(100+M5)/100,0)</f>
        <v>6008266</v>
      </c>
      <c r="N4" s="141"/>
    </row>
    <row r="5" spans="1:23" ht="13.5" customHeight="1">
      <c r="A5" s="59"/>
      <c r="B5" s="146" t="s">
        <v>226</v>
      </c>
      <c r="C5" s="208" t="s">
        <v>187</v>
      </c>
      <c r="D5" s="158">
        <f t="shared" ref="D5:K5" si="1">ROUND((D4-C4)/C4*100,1)</f>
        <v>3.3</v>
      </c>
      <c r="E5" s="47">
        <f t="shared" si="1"/>
        <v>0.8</v>
      </c>
      <c r="F5" s="208">
        <f t="shared" si="1"/>
        <v>2</v>
      </c>
      <c r="G5" s="158">
        <f t="shared" si="1"/>
        <v>0.2</v>
      </c>
      <c r="H5" s="47">
        <f t="shared" si="1"/>
        <v>0</v>
      </c>
      <c r="I5" s="47">
        <f t="shared" si="1"/>
        <v>-3.4</v>
      </c>
      <c r="J5" s="47">
        <f t="shared" si="1"/>
        <v>2.5</v>
      </c>
      <c r="K5" s="159">
        <f t="shared" si="1"/>
        <v>2</v>
      </c>
      <c r="L5" s="260">
        <v>5.3</v>
      </c>
      <c r="M5" s="261">
        <v>1.4</v>
      </c>
      <c r="N5" s="141"/>
      <c r="O5" s="16" t="s">
        <v>187</v>
      </c>
      <c r="R5" s="16" t="s">
        <v>193</v>
      </c>
    </row>
    <row r="6" spans="1:23" ht="13.5" customHeight="1">
      <c r="A6" s="59"/>
      <c r="B6" s="160" t="s">
        <v>75</v>
      </c>
      <c r="C6" s="209">
        <f t="shared" ref="C6:K6" si="2">C17*10</f>
        <v>5301953</v>
      </c>
      <c r="D6" s="161">
        <f t="shared" si="2"/>
        <v>5394135</v>
      </c>
      <c r="E6" s="49">
        <f t="shared" si="2"/>
        <v>5434791</v>
      </c>
      <c r="F6" s="209">
        <f t="shared" si="2"/>
        <v>5531735</v>
      </c>
      <c r="G6" s="161">
        <f t="shared" si="2"/>
        <v>5545338</v>
      </c>
      <c r="H6" s="49">
        <f t="shared" si="2"/>
        <v>5500977</v>
      </c>
      <c r="I6" s="49">
        <f t="shared" si="2"/>
        <v>5276863</v>
      </c>
      <c r="J6" s="49">
        <f t="shared" si="2"/>
        <v>5417540</v>
      </c>
      <c r="K6" s="49">
        <f t="shared" si="2"/>
        <v>5492319</v>
      </c>
      <c r="L6" s="218">
        <f>ROUND(K6*(L7+100)/100,0)</f>
        <v>5596673</v>
      </c>
      <c r="M6" s="154">
        <f>ROUND(L6*(M7+100)/100,0)</f>
        <v>5658236</v>
      </c>
      <c r="N6" s="141"/>
      <c r="R6" s="16" t="s">
        <v>187</v>
      </c>
    </row>
    <row r="7" spans="1:23" ht="13.5" customHeight="1">
      <c r="A7" s="59"/>
      <c r="B7" s="146" t="s">
        <v>227</v>
      </c>
      <c r="C7" s="208" t="s">
        <v>187</v>
      </c>
      <c r="D7" s="158">
        <f t="shared" ref="D7:K7" si="3">ROUND((D6-C6)/C6*100,1)</f>
        <v>1.7</v>
      </c>
      <c r="E7" s="47">
        <f t="shared" si="3"/>
        <v>0.8</v>
      </c>
      <c r="F7" s="208">
        <f t="shared" si="3"/>
        <v>1.8</v>
      </c>
      <c r="G7" s="158">
        <f t="shared" si="3"/>
        <v>0.2</v>
      </c>
      <c r="H7" s="47">
        <f t="shared" si="3"/>
        <v>-0.8</v>
      </c>
      <c r="I7" s="47">
        <f t="shared" si="3"/>
        <v>-4.0999999999999996</v>
      </c>
      <c r="J7" s="47">
        <f t="shared" si="3"/>
        <v>2.7</v>
      </c>
      <c r="K7" s="47">
        <f t="shared" si="3"/>
        <v>1.4</v>
      </c>
      <c r="L7" s="208">
        <v>1.9</v>
      </c>
      <c r="M7" s="147">
        <v>1.1000000000000001</v>
      </c>
      <c r="N7" s="141"/>
    </row>
    <row r="8" spans="1:23" ht="13.5" customHeight="1">
      <c r="A8" s="62" t="s">
        <v>76</v>
      </c>
      <c r="B8" s="163" t="s">
        <v>74</v>
      </c>
      <c r="C8" s="164">
        <f t="shared" ref="C8:M8" si="4">C19/100</f>
        <v>207414.65841296609</v>
      </c>
      <c r="D8" s="165">
        <f t="shared" si="4"/>
        <v>216932.79036330528</v>
      </c>
      <c r="E8" s="166">
        <f t="shared" si="4"/>
        <v>218362.68298994086</v>
      </c>
      <c r="F8" s="219">
        <f t="shared" si="4"/>
        <v>221770.86142157149</v>
      </c>
      <c r="G8" s="165">
        <f t="shared" si="4"/>
        <v>222008.00841940864</v>
      </c>
      <c r="H8" s="166">
        <f t="shared" si="4"/>
        <v>223117.03905533184</v>
      </c>
      <c r="I8" s="166">
        <f t="shared" si="4"/>
        <v>217358.71058406137</v>
      </c>
      <c r="J8" s="166">
        <f t="shared" si="4"/>
        <v>220602.35015865334</v>
      </c>
      <c r="K8" s="164">
        <f t="shared" si="4"/>
        <v>221057.18741452406</v>
      </c>
      <c r="L8" s="219">
        <f t="shared" si="4"/>
        <v>227556.15898349098</v>
      </c>
      <c r="M8" s="167">
        <f t="shared" si="4"/>
        <v>230975.178983491</v>
      </c>
      <c r="N8" s="141"/>
    </row>
    <row r="9" spans="1:23" ht="13.5" customHeight="1">
      <c r="A9" s="59"/>
      <c r="B9" s="146" t="s">
        <v>226</v>
      </c>
      <c r="C9" s="208" t="s">
        <v>187</v>
      </c>
      <c r="D9" s="158">
        <f t="shared" ref="D9:M9" si="5">ROUND((D8-C8)/C8*100,1)</f>
        <v>4.5999999999999996</v>
      </c>
      <c r="E9" s="47">
        <f t="shared" si="5"/>
        <v>0.7</v>
      </c>
      <c r="F9" s="208">
        <f t="shared" si="5"/>
        <v>1.6</v>
      </c>
      <c r="G9" s="158">
        <f t="shared" si="5"/>
        <v>0.1</v>
      </c>
      <c r="H9" s="47">
        <f t="shared" si="5"/>
        <v>0.5</v>
      </c>
      <c r="I9" s="47">
        <f t="shared" si="5"/>
        <v>-2.6</v>
      </c>
      <c r="J9" s="47">
        <f t="shared" si="5"/>
        <v>1.5</v>
      </c>
      <c r="K9" s="168">
        <f t="shared" si="5"/>
        <v>0.2</v>
      </c>
      <c r="L9" s="208">
        <f t="shared" si="5"/>
        <v>2.9</v>
      </c>
      <c r="M9" s="147">
        <f t="shared" si="5"/>
        <v>1.5</v>
      </c>
      <c r="N9" s="141"/>
    </row>
    <row r="10" spans="1:23" ht="13.5" customHeight="1">
      <c r="A10" s="59"/>
      <c r="B10" s="160" t="s">
        <v>75</v>
      </c>
      <c r="C10" s="209">
        <f t="shared" ref="C10:M10" si="6">C20/100</f>
        <v>210833.75040324364</v>
      </c>
      <c r="D10" s="161">
        <f t="shared" si="6"/>
        <v>217023.86343281434</v>
      </c>
      <c r="E10" s="49">
        <f t="shared" si="6"/>
        <v>217980.38271924839</v>
      </c>
      <c r="F10" s="209">
        <f t="shared" si="6"/>
        <v>221696.56488759816</v>
      </c>
      <c r="G10" s="161">
        <f t="shared" si="6"/>
        <v>221936.85587177324</v>
      </c>
      <c r="H10" s="49">
        <f t="shared" si="6"/>
        <v>222039.70833052695</v>
      </c>
      <c r="I10" s="49">
        <f t="shared" si="6"/>
        <v>214131.19570157677</v>
      </c>
      <c r="J10" s="49">
        <f t="shared" si="6"/>
        <v>223330.95523140606</v>
      </c>
      <c r="K10" s="162">
        <f t="shared" si="6"/>
        <v>228810.7425823971</v>
      </c>
      <c r="L10" s="209">
        <f t="shared" si="6"/>
        <v>227812.02</v>
      </c>
      <c r="M10" s="169">
        <f t="shared" si="6"/>
        <v>230797.73</v>
      </c>
      <c r="N10" s="141"/>
      <c r="V10" s="16" t="s">
        <v>187</v>
      </c>
    </row>
    <row r="11" spans="1:23" ht="13.5" customHeight="1" thickBot="1">
      <c r="A11" s="64"/>
      <c r="B11" s="170" t="s">
        <v>227</v>
      </c>
      <c r="C11" s="210" t="s">
        <v>187</v>
      </c>
      <c r="D11" s="171">
        <f t="shared" ref="D11:M11" si="7">ROUND((D10-C10)/C10*100,1)</f>
        <v>2.9</v>
      </c>
      <c r="E11" s="50">
        <f t="shared" si="7"/>
        <v>0.4</v>
      </c>
      <c r="F11" s="210">
        <f t="shared" si="7"/>
        <v>1.7</v>
      </c>
      <c r="G11" s="171">
        <f t="shared" si="7"/>
        <v>0.1</v>
      </c>
      <c r="H11" s="50">
        <f t="shared" si="7"/>
        <v>0</v>
      </c>
      <c r="I11" s="50">
        <f t="shared" si="7"/>
        <v>-3.6</v>
      </c>
      <c r="J11" s="50">
        <f t="shared" si="7"/>
        <v>4.3</v>
      </c>
      <c r="K11" s="172">
        <f t="shared" si="7"/>
        <v>2.5</v>
      </c>
      <c r="L11" s="210">
        <f t="shared" si="7"/>
        <v>-0.4</v>
      </c>
      <c r="M11" s="148">
        <f t="shared" si="7"/>
        <v>1.3</v>
      </c>
      <c r="N11" s="141" t="s">
        <v>187</v>
      </c>
    </row>
    <row r="12" spans="1:23" ht="13.5" customHeight="1">
      <c r="A12" s="174" t="s">
        <v>293</v>
      </c>
      <c r="B12" s="52"/>
      <c r="C12" s="52"/>
      <c r="D12" s="52"/>
      <c r="E12" s="52"/>
      <c r="F12" s="52"/>
      <c r="G12" s="52"/>
      <c r="H12" s="52"/>
      <c r="I12" s="52"/>
      <c r="J12" s="52"/>
      <c r="K12" s="52"/>
      <c r="L12" s="52"/>
      <c r="M12" s="52"/>
      <c r="N12" s="52"/>
    </row>
    <row r="13" spans="1:23" ht="13.5" customHeight="1">
      <c r="A13" s="174" t="s">
        <v>278</v>
      </c>
      <c r="B13" s="52"/>
      <c r="C13" s="52"/>
      <c r="D13" s="52"/>
      <c r="E13" s="52"/>
      <c r="F13" s="52"/>
      <c r="G13" s="52"/>
      <c r="H13" s="52"/>
      <c r="I13" s="52"/>
      <c r="J13" s="52"/>
      <c r="K13" s="52"/>
      <c r="L13" s="52"/>
      <c r="M13" s="52"/>
      <c r="N13" s="16" t="s">
        <v>187</v>
      </c>
      <c r="W13" s="16" t="s">
        <v>187</v>
      </c>
    </row>
    <row r="14" spans="1:23">
      <c r="A14" s="52" t="s">
        <v>294</v>
      </c>
      <c r="B14" s="52"/>
      <c r="C14" s="52"/>
      <c r="D14" s="52"/>
      <c r="E14" s="52"/>
      <c r="F14" s="52"/>
      <c r="G14" s="52"/>
      <c r="H14" s="52"/>
      <c r="I14" s="52"/>
      <c r="J14" s="52"/>
      <c r="K14" s="52"/>
      <c r="L14" s="52"/>
      <c r="M14" s="52"/>
    </row>
    <row r="15" spans="1:23">
      <c r="A15" s="52"/>
      <c r="B15" s="52"/>
      <c r="C15" s="52"/>
      <c r="D15" s="52"/>
      <c r="E15" s="52"/>
      <c r="F15" s="52"/>
      <c r="G15" s="52"/>
      <c r="H15" s="52"/>
      <c r="I15" s="52"/>
      <c r="J15" s="52"/>
      <c r="K15" s="52"/>
      <c r="L15" s="52"/>
      <c r="M15" s="52"/>
      <c r="W15" s="16" t="s">
        <v>193</v>
      </c>
    </row>
    <row r="16" spans="1:23">
      <c r="A16" s="52" t="s">
        <v>78</v>
      </c>
      <c r="B16" s="52" t="s">
        <v>79</v>
      </c>
      <c r="C16" s="262">
        <v>523422.8</v>
      </c>
      <c r="D16" s="262">
        <v>540740.80000000005</v>
      </c>
      <c r="E16" s="262">
        <v>544829.9</v>
      </c>
      <c r="F16" s="262">
        <v>555712.5</v>
      </c>
      <c r="G16" s="262">
        <v>556570.5</v>
      </c>
      <c r="H16" s="262">
        <v>556782.9</v>
      </c>
      <c r="I16" s="262">
        <v>537889.69999999995</v>
      </c>
      <c r="J16" s="262">
        <v>551434.5</v>
      </c>
      <c r="K16" s="262">
        <v>562707.69999999995</v>
      </c>
      <c r="L16" s="262"/>
      <c r="M16" s="262"/>
      <c r="N16" s="16" t="s">
        <v>218</v>
      </c>
    </row>
    <row r="17" spans="1:15">
      <c r="A17" s="52" t="s">
        <v>80</v>
      </c>
      <c r="B17" s="52" t="s">
        <v>81</v>
      </c>
      <c r="C17" s="262">
        <v>530195.30000000005</v>
      </c>
      <c r="D17" s="262">
        <v>539413.5</v>
      </c>
      <c r="E17" s="262">
        <v>543479.1</v>
      </c>
      <c r="F17" s="262">
        <v>553173.5</v>
      </c>
      <c r="G17" s="262">
        <v>554533.80000000005</v>
      </c>
      <c r="H17" s="262">
        <v>550097.69999999995</v>
      </c>
      <c r="I17" s="262">
        <v>527686.30000000005</v>
      </c>
      <c r="J17" s="262">
        <v>541754</v>
      </c>
      <c r="K17" s="262">
        <v>549231.9</v>
      </c>
      <c r="L17" s="262"/>
      <c r="M17" s="262"/>
      <c r="N17" s="16" t="s">
        <v>218</v>
      </c>
    </row>
    <row r="18" spans="1:15">
      <c r="A18" s="52"/>
      <c r="B18" s="52"/>
      <c r="C18" s="52"/>
      <c r="D18" s="52"/>
      <c r="E18" s="52"/>
      <c r="F18" s="52"/>
      <c r="G18" s="52"/>
      <c r="H18" s="52"/>
      <c r="I18" s="52"/>
      <c r="J18" s="52"/>
      <c r="K18" s="52"/>
      <c r="L18" s="52"/>
      <c r="M18" s="52"/>
    </row>
    <row r="19" spans="1:15">
      <c r="A19" s="52" t="s">
        <v>82</v>
      </c>
      <c r="B19" s="52" t="s">
        <v>83</v>
      </c>
      <c r="C19" s="52">
        <v>20741465.841296609</v>
      </c>
      <c r="D19" s="52">
        <v>21693279.036330529</v>
      </c>
      <c r="E19" s="52">
        <v>21836268.298994087</v>
      </c>
      <c r="F19" s="52">
        <v>22177086.142157149</v>
      </c>
      <c r="G19" s="52">
        <v>22200800.841940865</v>
      </c>
      <c r="H19" s="52">
        <v>22311703.905533183</v>
      </c>
      <c r="I19" s="52">
        <v>21735871.058406137</v>
      </c>
      <c r="J19" s="52">
        <v>22060235.015865333</v>
      </c>
      <c r="K19" s="52">
        <v>22105718.741452407</v>
      </c>
      <c r="L19" s="52">
        <v>22755615.898349099</v>
      </c>
      <c r="M19" s="52">
        <v>23097517.898349099</v>
      </c>
    </row>
    <row r="20" spans="1:15">
      <c r="A20" s="52"/>
      <c r="B20" s="52" t="s">
        <v>84</v>
      </c>
      <c r="C20" s="52">
        <v>21083375.040324364</v>
      </c>
      <c r="D20" s="52">
        <v>21702386.343281433</v>
      </c>
      <c r="E20" s="52">
        <v>21798038.271924838</v>
      </c>
      <c r="F20" s="52">
        <v>22169656.488759816</v>
      </c>
      <c r="G20" s="52">
        <v>22193685.587177325</v>
      </c>
      <c r="H20" s="52">
        <v>22203970.833052695</v>
      </c>
      <c r="I20" s="52">
        <v>21413119.570157677</v>
      </c>
      <c r="J20" s="52">
        <v>22333095.523140606</v>
      </c>
      <c r="K20" s="52">
        <v>22881074.258239709</v>
      </c>
      <c r="L20" s="52">
        <v>22781202</v>
      </c>
      <c r="M20" s="52">
        <v>23079773</v>
      </c>
      <c r="O20" s="16" t="s">
        <v>187</v>
      </c>
    </row>
    <row r="22" spans="1:15">
      <c r="A22" s="16" t="s">
        <v>181</v>
      </c>
      <c r="B22" s="16" t="s">
        <v>60</v>
      </c>
      <c r="C22" s="16" t="s">
        <v>187</v>
      </c>
      <c r="D22" s="220" t="s">
        <v>228</v>
      </c>
      <c r="E22" s="221">
        <v>16</v>
      </c>
      <c r="F22" s="221">
        <v>17</v>
      </c>
      <c r="G22" s="221">
        <v>18</v>
      </c>
      <c r="H22" s="222">
        <v>19</v>
      </c>
      <c r="I22" s="222">
        <v>20</v>
      </c>
      <c r="J22" s="222">
        <v>21</v>
      </c>
      <c r="K22" s="222">
        <v>22</v>
      </c>
      <c r="L22" s="222">
        <v>23</v>
      </c>
      <c r="M22" s="222">
        <v>24</v>
      </c>
    </row>
    <row r="23" spans="1:15">
      <c r="B23" s="223" t="s">
        <v>229</v>
      </c>
      <c r="C23" s="224" t="s">
        <v>187</v>
      </c>
      <c r="D23" s="224">
        <f t="shared" ref="D23:H23" si="8">D7</f>
        <v>1.7</v>
      </c>
      <c r="E23" s="224">
        <f t="shared" si="8"/>
        <v>0.8</v>
      </c>
      <c r="F23" s="224">
        <f t="shared" si="8"/>
        <v>1.8</v>
      </c>
      <c r="G23" s="224">
        <f t="shared" si="8"/>
        <v>0.2</v>
      </c>
      <c r="H23" s="224">
        <f t="shared" si="8"/>
        <v>-0.8</v>
      </c>
      <c r="I23" s="224">
        <f>I7</f>
        <v>-4.0999999999999996</v>
      </c>
      <c r="J23" s="224">
        <f>J7</f>
        <v>2.7</v>
      </c>
      <c r="K23" s="224">
        <f>K7</f>
        <v>1.4</v>
      </c>
      <c r="L23" s="224">
        <f>L7</f>
        <v>1.9</v>
      </c>
      <c r="M23" s="224">
        <f>M7</f>
        <v>1.1000000000000001</v>
      </c>
    </row>
    <row r="24" spans="1:15">
      <c r="B24" s="225" t="s">
        <v>230</v>
      </c>
      <c r="C24" s="226" t="str">
        <f t="shared" ref="C24:H24" si="9">C11</f>
        <v xml:space="preserve"> </v>
      </c>
      <c r="D24" s="226">
        <f t="shared" si="9"/>
        <v>2.9</v>
      </c>
      <c r="E24" s="226">
        <f t="shared" si="9"/>
        <v>0.4</v>
      </c>
      <c r="F24" s="226">
        <f t="shared" si="9"/>
        <v>1.7</v>
      </c>
      <c r="G24" s="226">
        <f t="shared" si="9"/>
        <v>0.1</v>
      </c>
      <c r="H24" s="226">
        <f t="shared" si="9"/>
        <v>0</v>
      </c>
      <c r="I24" s="226">
        <f>I11</f>
        <v>-3.6</v>
      </c>
      <c r="J24" s="226">
        <f>J11</f>
        <v>4.3</v>
      </c>
      <c r="K24" s="226">
        <f>K11</f>
        <v>2.5</v>
      </c>
      <c r="L24" s="226">
        <f>L11</f>
        <v>-0.4</v>
      </c>
      <c r="M24" s="226">
        <f>M11</f>
        <v>1.3</v>
      </c>
      <c r="N24" s="16" t="s">
        <v>187</v>
      </c>
    </row>
    <row r="27" spans="1:15">
      <c r="A27" s="16" t="s">
        <v>182</v>
      </c>
      <c r="B27" s="16" t="s">
        <v>60</v>
      </c>
      <c r="C27" s="16" t="s">
        <v>187</v>
      </c>
      <c r="D27" s="220" t="s">
        <v>228</v>
      </c>
      <c r="E27" s="221">
        <v>16</v>
      </c>
      <c r="F27" s="221">
        <v>17</v>
      </c>
      <c r="G27" s="221">
        <v>18</v>
      </c>
      <c r="H27" s="222">
        <v>19</v>
      </c>
      <c r="I27" s="222">
        <v>20</v>
      </c>
      <c r="J27" s="222">
        <v>21</v>
      </c>
      <c r="K27" s="222">
        <v>22</v>
      </c>
      <c r="L27" s="222">
        <v>23</v>
      </c>
      <c r="M27" s="222">
        <v>24</v>
      </c>
    </row>
    <row r="28" spans="1:15">
      <c r="B28" s="223" t="s">
        <v>229</v>
      </c>
      <c r="C28" s="224" t="s">
        <v>187</v>
      </c>
      <c r="D28" s="224">
        <f t="shared" ref="D28:H28" si="10">D5</f>
        <v>3.3</v>
      </c>
      <c r="E28" s="224">
        <f t="shared" si="10"/>
        <v>0.8</v>
      </c>
      <c r="F28" s="224">
        <f t="shared" si="10"/>
        <v>2</v>
      </c>
      <c r="G28" s="224">
        <f t="shared" si="10"/>
        <v>0.2</v>
      </c>
      <c r="H28" s="224">
        <f t="shared" si="10"/>
        <v>0</v>
      </c>
      <c r="I28" s="224">
        <f>I5</f>
        <v>-3.4</v>
      </c>
      <c r="J28" s="224">
        <f>J5</f>
        <v>2.5</v>
      </c>
      <c r="K28" s="224">
        <f>K5</f>
        <v>2</v>
      </c>
      <c r="L28" s="224">
        <f>L5</f>
        <v>5.3</v>
      </c>
      <c r="M28" s="224">
        <f>M5</f>
        <v>1.4</v>
      </c>
    </row>
    <row r="29" spans="1:15">
      <c r="B29" s="225" t="s">
        <v>230</v>
      </c>
      <c r="C29" s="226" t="str">
        <f t="shared" ref="C29:H29" si="11">C9</f>
        <v xml:space="preserve"> </v>
      </c>
      <c r="D29" s="226">
        <f t="shared" si="11"/>
        <v>4.5999999999999996</v>
      </c>
      <c r="E29" s="226">
        <f t="shared" si="11"/>
        <v>0.7</v>
      </c>
      <c r="F29" s="226">
        <f t="shared" si="11"/>
        <v>1.6</v>
      </c>
      <c r="G29" s="226">
        <f t="shared" si="11"/>
        <v>0.1</v>
      </c>
      <c r="H29" s="226">
        <f t="shared" si="11"/>
        <v>0.5</v>
      </c>
      <c r="I29" s="226">
        <f>I9</f>
        <v>-2.6</v>
      </c>
      <c r="J29" s="226">
        <f>J9</f>
        <v>1.5</v>
      </c>
      <c r="K29" s="226">
        <f>K9</f>
        <v>0.2</v>
      </c>
      <c r="L29" s="226">
        <f>L9</f>
        <v>2.9</v>
      </c>
      <c r="M29" s="226">
        <f>M9</f>
        <v>1.5</v>
      </c>
    </row>
  </sheetData>
  <mergeCells count="1">
    <mergeCell ref="A2:B3"/>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215"/>
  <sheetViews>
    <sheetView topLeftCell="A121" workbookViewId="0">
      <selection activeCell="J1" sqref="J1"/>
    </sheetView>
  </sheetViews>
  <sheetFormatPr defaultColWidth="11" defaultRowHeight="13.5"/>
  <cols>
    <col min="1" max="1" width="4.625" style="18" customWidth="1"/>
    <col min="2" max="16384" width="11" style="18"/>
  </cols>
  <sheetData>
    <row r="1" spans="1:15">
      <c r="A1" s="176" t="s">
        <v>231</v>
      </c>
      <c r="B1" s="17"/>
      <c r="C1" s="17"/>
      <c r="D1" s="17"/>
      <c r="E1" s="17"/>
      <c r="F1" s="17"/>
      <c r="G1" s="52"/>
      <c r="H1" s="52"/>
      <c r="I1" s="52"/>
      <c r="J1" s="52"/>
      <c r="K1" s="52"/>
      <c r="L1" s="52"/>
      <c r="M1" s="52"/>
      <c r="N1" s="52" t="s">
        <v>10</v>
      </c>
      <c r="O1" s="52"/>
    </row>
    <row r="2" spans="1:15">
      <c r="A2" s="177"/>
      <c r="B2" s="178" t="s">
        <v>11</v>
      </c>
      <c r="C2" s="281" t="s">
        <v>12</v>
      </c>
      <c r="D2" s="281" t="s">
        <v>13</v>
      </c>
      <c r="E2" s="279" t="s">
        <v>14</v>
      </c>
      <c r="F2" s="283" t="s">
        <v>8</v>
      </c>
      <c r="G2" s="19"/>
      <c r="H2" s="19"/>
      <c r="I2" s="20"/>
      <c r="J2" s="279" t="s">
        <v>9</v>
      </c>
      <c r="K2" s="279" t="s">
        <v>15</v>
      </c>
      <c r="L2" s="19" t="s">
        <v>16</v>
      </c>
      <c r="M2" s="19"/>
      <c r="N2" s="19"/>
      <c r="O2" s="20"/>
    </row>
    <row r="3" spans="1:15" ht="25.5">
      <c r="A3" s="179"/>
      <c r="B3" s="180" t="s">
        <v>17</v>
      </c>
      <c r="C3" s="282"/>
      <c r="D3" s="282"/>
      <c r="E3" s="280"/>
      <c r="F3" s="284"/>
      <c r="G3" s="21" t="s">
        <v>18</v>
      </c>
      <c r="H3" s="22" t="s">
        <v>19</v>
      </c>
      <c r="I3" s="20" t="s">
        <v>20</v>
      </c>
      <c r="J3" s="280"/>
      <c r="K3" s="280"/>
      <c r="L3" s="181" t="s">
        <v>203</v>
      </c>
      <c r="M3" s="21" t="s">
        <v>21</v>
      </c>
      <c r="N3" s="22" t="s">
        <v>22</v>
      </c>
      <c r="O3" s="20" t="s">
        <v>23</v>
      </c>
    </row>
    <row r="4" spans="1:15">
      <c r="A4" s="182"/>
      <c r="B4" s="23" t="s">
        <v>24</v>
      </c>
      <c r="C4" s="45">
        <v>21735870.8728045</v>
      </c>
      <c r="D4" s="24">
        <v>12729207.706710823</v>
      </c>
      <c r="E4" s="24">
        <v>2733741.8219497511</v>
      </c>
      <c r="F4" s="24">
        <v>4106677.778149528</v>
      </c>
      <c r="G4" s="24">
        <v>667891</v>
      </c>
      <c r="H4" s="24">
        <v>3605184.1728231506</v>
      </c>
      <c r="I4" s="24">
        <v>-166397.39467362256</v>
      </c>
      <c r="J4" s="24">
        <v>883415.53685204778</v>
      </c>
      <c r="K4" s="24">
        <v>20453042.84366215</v>
      </c>
      <c r="L4" s="24">
        <v>1282828.02914235</v>
      </c>
      <c r="M4" s="24">
        <v>17001539.480436131</v>
      </c>
      <c r="N4" s="24">
        <v>16508242</v>
      </c>
      <c r="O4" s="25">
        <v>789530.54870621953</v>
      </c>
    </row>
    <row r="5" spans="1:15">
      <c r="A5" s="26">
        <v>1</v>
      </c>
      <c r="B5" s="17" t="s">
        <v>25</v>
      </c>
      <c r="C5" s="33">
        <v>6903477.8728045002</v>
      </c>
      <c r="D5" s="183">
        <v>3746691.7067108229</v>
      </c>
      <c r="E5" s="183">
        <v>943719.82194975112</v>
      </c>
      <c r="F5" s="183">
        <v>1019661.7781495281</v>
      </c>
      <c r="G5" s="183">
        <v>184181</v>
      </c>
      <c r="H5" s="183">
        <v>884359.17282315064</v>
      </c>
      <c r="I5" s="183">
        <v>-48878.394673622563</v>
      </c>
      <c r="J5" s="183">
        <v>297688.53685204778</v>
      </c>
      <c r="K5" s="183">
        <v>6007761.8436621502</v>
      </c>
      <c r="L5" s="183">
        <v>895716.02914234996</v>
      </c>
      <c r="M5" s="183">
        <v>5435142.4804361304</v>
      </c>
      <c r="N5" s="183">
        <v>4849036</v>
      </c>
      <c r="O5" s="27">
        <v>309609.54870621953</v>
      </c>
    </row>
    <row r="6" spans="1:15">
      <c r="A6" s="26">
        <v>2</v>
      </c>
      <c r="B6" s="17" t="s">
        <v>26</v>
      </c>
      <c r="C6" s="33">
        <v>3385318</v>
      </c>
      <c r="D6" s="183">
        <v>2442738</v>
      </c>
      <c r="E6" s="183">
        <v>442874</v>
      </c>
      <c r="F6" s="183">
        <v>651841</v>
      </c>
      <c r="G6" s="183">
        <v>161556</v>
      </c>
      <c r="H6" s="183">
        <v>520073</v>
      </c>
      <c r="I6" s="183">
        <v>-29788</v>
      </c>
      <c r="J6" s="183">
        <v>123954</v>
      </c>
      <c r="K6" s="183">
        <v>3661407</v>
      </c>
      <c r="L6" s="183">
        <v>-276089</v>
      </c>
      <c r="M6" s="183">
        <v>2655959</v>
      </c>
      <c r="N6" s="183">
        <v>2955227</v>
      </c>
      <c r="O6" s="27">
        <v>23179</v>
      </c>
    </row>
    <row r="7" spans="1:15">
      <c r="A7" s="26">
        <v>3</v>
      </c>
      <c r="B7" s="17" t="s">
        <v>27</v>
      </c>
      <c r="C7" s="33">
        <v>1908128</v>
      </c>
      <c r="D7" s="183">
        <v>1604064</v>
      </c>
      <c r="E7" s="183">
        <v>296728</v>
      </c>
      <c r="F7" s="183">
        <v>437085</v>
      </c>
      <c r="G7" s="183">
        <v>72887</v>
      </c>
      <c r="H7" s="183">
        <v>383680</v>
      </c>
      <c r="I7" s="183">
        <v>-19482</v>
      </c>
      <c r="J7" s="183">
        <v>56871</v>
      </c>
      <c r="K7" s="183">
        <v>2394748</v>
      </c>
      <c r="L7" s="183">
        <v>-486620</v>
      </c>
      <c r="M7" s="183">
        <v>1519073</v>
      </c>
      <c r="N7" s="183">
        <v>1932871</v>
      </c>
      <c r="O7" s="27">
        <v>-72822</v>
      </c>
    </row>
    <row r="8" spans="1:15">
      <c r="A8" s="26">
        <v>4</v>
      </c>
      <c r="B8" s="17" t="s">
        <v>28</v>
      </c>
      <c r="C8" s="33">
        <v>2958496</v>
      </c>
      <c r="D8" s="183">
        <v>1643157</v>
      </c>
      <c r="E8" s="183">
        <v>277889</v>
      </c>
      <c r="F8" s="183">
        <v>745487</v>
      </c>
      <c r="G8" s="183">
        <v>100672</v>
      </c>
      <c r="H8" s="183">
        <v>667379</v>
      </c>
      <c r="I8" s="183">
        <v>-22564</v>
      </c>
      <c r="J8" s="183">
        <v>106896</v>
      </c>
      <c r="K8" s="183">
        <v>2773429</v>
      </c>
      <c r="L8" s="183">
        <v>185067</v>
      </c>
      <c r="M8" s="183">
        <v>2270006</v>
      </c>
      <c r="N8" s="183">
        <v>2238515</v>
      </c>
      <c r="O8" s="27">
        <v>153576</v>
      </c>
    </row>
    <row r="9" spans="1:15">
      <c r="A9" s="26">
        <v>5</v>
      </c>
      <c r="B9" s="17" t="s">
        <v>29</v>
      </c>
      <c r="C9" s="33">
        <v>1266442</v>
      </c>
      <c r="D9" s="183">
        <v>605224</v>
      </c>
      <c r="E9" s="183">
        <v>135062</v>
      </c>
      <c r="F9" s="183">
        <v>221593</v>
      </c>
      <c r="G9" s="183">
        <v>23567</v>
      </c>
      <c r="H9" s="183">
        <v>206212</v>
      </c>
      <c r="I9" s="183">
        <v>-8186</v>
      </c>
      <c r="J9" s="183">
        <v>44299</v>
      </c>
      <c r="K9" s="183">
        <v>1006178</v>
      </c>
      <c r="L9" s="183">
        <v>260264</v>
      </c>
      <c r="M9" s="183">
        <v>979259</v>
      </c>
      <c r="N9" s="183">
        <v>812116</v>
      </c>
      <c r="O9" s="27">
        <v>93121</v>
      </c>
    </row>
    <row r="10" spans="1:15">
      <c r="A10" s="26">
        <v>6</v>
      </c>
      <c r="B10" s="17" t="s">
        <v>30</v>
      </c>
      <c r="C10" s="33">
        <v>2598785</v>
      </c>
      <c r="D10" s="183">
        <v>1214114</v>
      </c>
      <c r="E10" s="183">
        <v>236067</v>
      </c>
      <c r="F10" s="183">
        <v>568318</v>
      </c>
      <c r="G10" s="183">
        <v>80910</v>
      </c>
      <c r="H10" s="183">
        <v>504898</v>
      </c>
      <c r="I10" s="183">
        <v>-17490</v>
      </c>
      <c r="J10" s="183">
        <v>131413</v>
      </c>
      <c r="K10" s="183">
        <v>2149912</v>
      </c>
      <c r="L10" s="183">
        <v>448873</v>
      </c>
      <c r="M10" s="183">
        <v>1990246</v>
      </c>
      <c r="N10" s="183">
        <v>1735256</v>
      </c>
      <c r="O10" s="27">
        <v>193883</v>
      </c>
    </row>
    <row r="11" spans="1:15">
      <c r="A11" s="26">
        <v>7</v>
      </c>
      <c r="B11" s="17" t="s">
        <v>31</v>
      </c>
      <c r="C11" s="33">
        <v>1131429</v>
      </c>
      <c r="D11" s="183">
        <v>560460</v>
      </c>
      <c r="E11" s="183">
        <v>124385</v>
      </c>
      <c r="F11" s="183">
        <v>193688</v>
      </c>
      <c r="G11" s="183">
        <v>17249</v>
      </c>
      <c r="H11" s="183">
        <v>183969</v>
      </c>
      <c r="I11" s="183">
        <v>-7530</v>
      </c>
      <c r="J11" s="183">
        <v>47014</v>
      </c>
      <c r="K11" s="183">
        <v>925547</v>
      </c>
      <c r="L11" s="183">
        <v>205882</v>
      </c>
      <c r="M11" s="183">
        <v>876604</v>
      </c>
      <c r="N11" s="183">
        <v>747036</v>
      </c>
      <c r="O11" s="27">
        <v>76314</v>
      </c>
    </row>
    <row r="12" spans="1:15">
      <c r="A12" s="26">
        <v>8</v>
      </c>
      <c r="B12" s="17" t="s">
        <v>32</v>
      </c>
      <c r="C12" s="33">
        <v>686870</v>
      </c>
      <c r="D12" s="183">
        <v>381615</v>
      </c>
      <c r="E12" s="183">
        <v>117925</v>
      </c>
      <c r="F12" s="183">
        <v>122599</v>
      </c>
      <c r="G12" s="183">
        <v>9882</v>
      </c>
      <c r="H12" s="183">
        <v>118097</v>
      </c>
      <c r="I12" s="183">
        <v>-5380</v>
      </c>
      <c r="J12" s="183">
        <v>39102</v>
      </c>
      <c r="K12" s="183">
        <v>661241</v>
      </c>
      <c r="L12" s="183">
        <v>25629</v>
      </c>
      <c r="M12" s="183">
        <v>552021</v>
      </c>
      <c r="N12" s="183">
        <v>533707</v>
      </c>
      <c r="O12" s="27">
        <v>7315</v>
      </c>
    </row>
    <row r="13" spans="1:15">
      <c r="A13" s="26">
        <v>9</v>
      </c>
      <c r="B13" s="17" t="s">
        <v>33</v>
      </c>
      <c r="C13" s="33">
        <v>451615</v>
      </c>
      <c r="D13" s="183">
        <v>243271</v>
      </c>
      <c r="E13" s="183">
        <v>65006</v>
      </c>
      <c r="F13" s="183">
        <v>69868</v>
      </c>
      <c r="G13" s="183">
        <v>8483</v>
      </c>
      <c r="H13" s="183">
        <v>64571</v>
      </c>
      <c r="I13" s="183">
        <v>-3186</v>
      </c>
      <c r="J13" s="183">
        <v>13573</v>
      </c>
      <c r="K13" s="183">
        <v>391718</v>
      </c>
      <c r="L13" s="183">
        <v>59897</v>
      </c>
      <c r="M13" s="183">
        <v>357089</v>
      </c>
      <c r="N13" s="183">
        <v>316167</v>
      </c>
      <c r="O13" s="27">
        <v>18975</v>
      </c>
    </row>
    <row r="14" spans="1:15">
      <c r="A14" s="28">
        <v>10</v>
      </c>
      <c r="B14" s="29" t="s">
        <v>34</v>
      </c>
      <c r="C14" s="34">
        <v>445310</v>
      </c>
      <c r="D14" s="30">
        <v>287873</v>
      </c>
      <c r="E14" s="30">
        <v>94086</v>
      </c>
      <c r="F14" s="30">
        <v>76537</v>
      </c>
      <c r="G14" s="30">
        <v>8504</v>
      </c>
      <c r="H14" s="30">
        <v>71946</v>
      </c>
      <c r="I14" s="30">
        <v>-3913</v>
      </c>
      <c r="J14" s="30">
        <v>22605</v>
      </c>
      <c r="K14" s="30">
        <v>481101</v>
      </c>
      <c r="L14" s="30">
        <v>-35791</v>
      </c>
      <c r="M14" s="30">
        <v>366140</v>
      </c>
      <c r="N14" s="30">
        <v>388311</v>
      </c>
      <c r="O14" s="31">
        <v>-13620</v>
      </c>
    </row>
    <row r="15" spans="1:15">
      <c r="A15" s="17"/>
      <c r="B15" s="17"/>
      <c r="C15" s="17"/>
      <c r="D15" s="17"/>
      <c r="E15" s="17"/>
      <c r="F15" s="17"/>
      <c r="G15" s="17"/>
      <c r="H15" s="17" t="s">
        <v>187</v>
      </c>
      <c r="I15" s="17"/>
      <c r="J15" s="17"/>
      <c r="K15" s="17"/>
      <c r="L15" s="17"/>
      <c r="M15" s="17"/>
      <c r="N15" s="17"/>
      <c r="O15" s="17"/>
    </row>
    <row r="16" spans="1:15">
      <c r="A16" s="17"/>
      <c r="B16" s="17"/>
      <c r="C16" s="17"/>
      <c r="D16" s="17"/>
      <c r="E16" s="17"/>
      <c r="F16" s="17"/>
      <c r="G16" s="17"/>
      <c r="H16" s="17"/>
      <c r="I16" s="17"/>
      <c r="J16" s="17"/>
      <c r="K16" s="17"/>
      <c r="L16" s="17"/>
      <c r="M16" s="17"/>
      <c r="N16" s="17"/>
      <c r="O16" s="17"/>
    </row>
    <row r="17" spans="1:15">
      <c r="A17" s="176" t="s">
        <v>232</v>
      </c>
      <c r="B17" s="17"/>
      <c r="C17" s="17"/>
      <c r="D17" s="17"/>
      <c r="E17" s="17"/>
      <c r="F17" s="17"/>
      <c r="G17" s="52"/>
      <c r="H17" s="52"/>
      <c r="I17" s="52"/>
      <c r="J17" s="52"/>
      <c r="K17" s="52"/>
      <c r="L17" s="52"/>
      <c r="M17" s="52"/>
      <c r="N17" s="52" t="s">
        <v>10</v>
      </c>
      <c r="O17" s="52"/>
    </row>
    <row r="18" spans="1:15">
      <c r="A18" s="177"/>
      <c r="B18" s="178" t="s">
        <v>11</v>
      </c>
      <c r="C18" s="281" t="s">
        <v>12</v>
      </c>
      <c r="D18" s="281" t="s">
        <v>13</v>
      </c>
      <c r="E18" s="279" t="s">
        <v>14</v>
      </c>
      <c r="F18" s="283" t="s">
        <v>8</v>
      </c>
      <c r="G18" s="19"/>
      <c r="H18" s="19"/>
      <c r="I18" s="20"/>
      <c r="J18" s="279" t="s">
        <v>9</v>
      </c>
      <c r="K18" s="279" t="s">
        <v>15</v>
      </c>
      <c r="L18" s="19" t="s">
        <v>16</v>
      </c>
      <c r="M18" s="19"/>
      <c r="N18" s="19"/>
      <c r="O18" s="20"/>
    </row>
    <row r="19" spans="1:15" ht="25.5">
      <c r="A19" s="179"/>
      <c r="B19" s="180" t="s">
        <v>17</v>
      </c>
      <c r="C19" s="282"/>
      <c r="D19" s="282"/>
      <c r="E19" s="280"/>
      <c r="F19" s="284"/>
      <c r="G19" s="21" t="s">
        <v>18</v>
      </c>
      <c r="H19" s="22" t="s">
        <v>19</v>
      </c>
      <c r="I19" s="20" t="s">
        <v>20</v>
      </c>
      <c r="J19" s="280"/>
      <c r="K19" s="280"/>
      <c r="L19" s="181" t="s">
        <v>203</v>
      </c>
      <c r="M19" s="21" t="s">
        <v>21</v>
      </c>
      <c r="N19" s="22" t="s">
        <v>22</v>
      </c>
      <c r="O19" s="20" t="s">
        <v>23</v>
      </c>
    </row>
    <row r="20" spans="1:15">
      <c r="A20" s="182"/>
      <c r="B20" s="23" t="s">
        <v>24</v>
      </c>
      <c r="C20" s="45">
        <v>22065212.680007912</v>
      </c>
      <c r="D20" s="24">
        <v>12872270.285777194</v>
      </c>
      <c r="E20" s="24">
        <v>2839136.5637390893</v>
      </c>
      <c r="F20" s="24">
        <v>4342336.5800246913</v>
      </c>
      <c r="G20" s="24">
        <v>737841.16729802836</v>
      </c>
      <c r="H20" s="24">
        <v>3756008.9320526607</v>
      </c>
      <c r="I20" s="24">
        <v>-151513.51932599751</v>
      </c>
      <c r="J20" s="24">
        <v>826716.88378748868</v>
      </c>
      <c r="K20" s="24">
        <v>20880460.313328464</v>
      </c>
      <c r="L20" s="24">
        <v>1184752.3666794477</v>
      </c>
      <c r="M20" s="24">
        <v>18915831.67542281</v>
      </c>
      <c r="N20" s="24">
        <v>18520609.857449584</v>
      </c>
      <c r="O20" s="25">
        <v>789530.54870621953</v>
      </c>
    </row>
    <row r="21" spans="1:15">
      <c r="A21" s="26">
        <v>1</v>
      </c>
      <c r="B21" s="17" t="s">
        <v>25</v>
      </c>
      <c r="C21" s="33">
        <v>7059790.6800079113</v>
      </c>
      <c r="D21" s="183">
        <v>3788539.2857771944</v>
      </c>
      <c r="E21" s="183">
        <v>1005824.5637390893</v>
      </c>
      <c r="F21" s="183">
        <v>1057512.5800246915</v>
      </c>
      <c r="G21" s="183">
        <v>185248.16729802836</v>
      </c>
      <c r="H21" s="183">
        <v>916620.93205266073</v>
      </c>
      <c r="I21" s="183">
        <v>-44356.519325997506</v>
      </c>
      <c r="J21" s="183">
        <v>298780.88378748868</v>
      </c>
      <c r="K21" s="183">
        <v>6150657.3133284636</v>
      </c>
      <c r="L21" s="183">
        <v>909133.3666794477</v>
      </c>
      <c r="M21" s="183">
        <v>6055049.6754228119</v>
      </c>
      <c r="N21" s="183">
        <v>5455525.8574495837</v>
      </c>
      <c r="O21" s="27">
        <v>309609.54870621953</v>
      </c>
    </row>
    <row r="22" spans="1:15">
      <c r="A22" s="26">
        <v>2</v>
      </c>
      <c r="B22" s="17" t="s">
        <v>26</v>
      </c>
      <c r="C22" s="33">
        <v>3566350</v>
      </c>
      <c r="D22" s="183">
        <v>2471625</v>
      </c>
      <c r="E22" s="183">
        <v>454064</v>
      </c>
      <c r="F22" s="183">
        <v>685199</v>
      </c>
      <c r="G22" s="183">
        <v>167476</v>
      </c>
      <c r="H22" s="183">
        <v>544768</v>
      </c>
      <c r="I22" s="183">
        <v>-27045</v>
      </c>
      <c r="J22" s="183">
        <v>105805</v>
      </c>
      <c r="K22" s="183">
        <v>3716693</v>
      </c>
      <c r="L22" s="183">
        <v>-150343</v>
      </c>
      <c r="M22" s="183">
        <v>3123121</v>
      </c>
      <c r="N22" s="183">
        <v>3296643</v>
      </c>
      <c r="O22" s="27">
        <v>23179</v>
      </c>
    </row>
    <row r="23" spans="1:15">
      <c r="A23" s="26">
        <v>3</v>
      </c>
      <c r="B23" s="17" t="s">
        <v>27</v>
      </c>
      <c r="C23" s="33">
        <v>2086762</v>
      </c>
      <c r="D23" s="183">
        <v>1622658</v>
      </c>
      <c r="E23" s="183">
        <v>300490</v>
      </c>
      <c r="F23" s="183">
        <v>462322</v>
      </c>
      <c r="G23" s="183">
        <v>77730</v>
      </c>
      <c r="H23" s="183">
        <v>402383</v>
      </c>
      <c r="I23" s="183">
        <v>-17791</v>
      </c>
      <c r="J23" s="183">
        <v>79830</v>
      </c>
      <c r="K23" s="183">
        <v>2465300</v>
      </c>
      <c r="L23" s="183">
        <v>-378538</v>
      </c>
      <c r="M23" s="183">
        <v>1880963</v>
      </c>
      <c r="N23" s="183">
        <v>2186679</v>
      </c>
      <c r="O23" s="27">
        <v>-72822</v>
      </c>
    </row>
    <row r="24" spans="1:15">
      <c r="A24" s="26">
        <v>4</v>
      </c>
      <c r="B24" s="17" t="s">
        <v>28</v>
      </c>
      <c r="C24" s="33">
        <v>2916839</v>
      </c>
      <c r="D24" s="183">
        <v>1665989</v>
      </c>
      <c r="E24" s="183">
        <v>294509</v>
      </c>
      <c r="F24" s="183">
        <v>772753</v>
      </c>
      <c r="G24" s="183">
        <v>108931</v>
      </c>
      <c r="H24" s="183">
        <v>684300</v>
      </c>
      <c r="I24" s="183">
        <v>-20478</v>
      </c>
      <c r="J24" s="183">
        <v>109930</v>
      </c>
      <c r="K24" s="183">
        <v>2843181</v>
      </c>
      <c r="L24" s="183">
        <v>73658</v>
      </c>
      <c r="M24" s="183">
        <v>2441935</v>
      </c>
      <c r="N24" s="183">
        <v>2521853</v>
      </c>
      <c r="O24" s="27">
        <v>153576</v>
      </c>
    </row>
    <row r="25" spans="1:15">
      <c r="A25" s="26">
        <v>5</v>
      </c>
      <c r="B25" s="17" t="s">
        <v>29</v>
      </c>
      <c r="C25" s="33">
        <v>1207400</v>
      </c>
      <c r="D25" s="183">
        <v>608934</v>
      </c>
      <c r="E25" s="183">
        <v>135055</v>
      </c>
      <c r="F25" s="183">
        <v>237118</v>
      </c>
      <c r="G25" s="183">
        <v>29025</v>
      </c>
      <c r="H25" s="183">
        <v>215520</v>
      </c>
      <c r="I25" s="183">
        <v>-7427</v>
      </c>
      <c r="J25" s="183">
        <v>42232</v>
      </c>
      <c r="K25" s="183">
        <v>1023339</v>
      </c>
      <c r="L25" s="183">
        <v>184061</v>
      </c>
      <c r="M25" s="183">
        <v>998624</v>
      </c>
      <c r="N25" s="183">
        <v>907684</v>
      </c>
      <c r="O25" s="27">
        <v>93121</v>
      </c>
    </row>
    <row r="26" spans="1:15">
      <c r="A26" s="26">
        <v>6</v>
      </c>
      <c r="B26" s="17" t="s">
        <v>30</v>
      </c>
      <c r="C26" s="33">
        <v>2566626</v>
      </c>
      <c r="D26" s="183">
        <v>1228143</v>
      </c>
      <c r="E26" s="183">
        <v>245029</v>
      </c>
      <c r="F26" s="183">
        <v>635224</v>
      </c>
      <c r="G26" s="183">
        <v>104358</v>
      </c>
      <c r="H26" s="183">
        <v>547067</v>
      </c>
      <c r="I26" s="183">
        <v>-16201</v>
      </c>
      <c r="J26" s="183">
        <v>82814</v>
      </c>
      <c r="K26" s="183">
        <v>2191210</v>
      </c>
      <c r="L26" s="183">
        <v>375416</v>
      </c>
      <c r="M26" s="183">
        <v>2125100</v>
      </c>
      <c r="N26" s="183">
        <v>1943567</v>
      </c>
      <c r="O26" s="27">
        <v>193883</v>
      </c>
    </row>
    <row r="27" spans="1:15">
      <c r="A27" s="26">
        <v>7</v>
      </c>
      <c r="B27" s="17" t="s">
        <v>31</v>
      </c>
      <c r="C27" s="33">
        <v>1068378</v>
      </c>
      <c r="D27" s="183">
        <v>564374</v>
      </c>
      <c r="E27" s="183">
        <v>121272</v>
      </c>
      <c r="F27" s="183">
        <v>214248</v>
      </c>
      <c r="G27" s="183">
        <v>26504</v>
      </c>
      <c r="H27" s="183">
        <v>194637</v>
      </c>
      <c r="I27" s="183">
        <v>-6893</v>
      </c>
      <c r="J27" s="183">
        <v>34125</v>
      </c>
      <c r="K27" s="183">
        <v>934019</v>
      </c>
      <c r="L27" s="183">
        <v>134359</v>
      </c>
      <c r="M27" s="183">
        <v>886504</v>
      </c>
      <c r="N27" s="183">
        <v>828459</v>
      </c>
      <c r="O27" s="27">
        <v>76314</v>
      </c>
    </row>
    <row r="28" spans="1:15">
      <c r="A28" s="26">
        <v>8</v>
      </c>
      <c r="B28" s="17" t="s">
        <v>32</v>
      </c>
      <c r="C28" s="33">
        <v>664008</v>
      </c>
      <c r="D28" s="183">
        <v>384579</v>
      </c>
      <c r="E28" s="183">
        <v>116932</v>
      </c>
      <c r="F28" s="183">
        <v>115895</v>
      </c>
      <c r="G28" s="183">
        <v>11496</v>
      </c>
      <c r="H28" s="183">
        <v>109167</v>
      </c>
      <c r="I28" s="183">
        <v>-4768</v>
      </c>
      <c r="J28" s="183">
        <v>32921</v>
      </c>
      <c r="K28" s="183">
        <v>650327</v>
      </c>
      <c r="L28" s="183">
        <v>13681</v>
      </c>
      <c r="M28" s="183">
        <v>583195</v>
      </c>
      <c r="N28" s="183">
        <v>576829</v>
      </c>
      <c r="O28" s="27">
        <v>7315</v>
      </c>
    </row>
    <row r="29" spans="1:15">
      <c r="A29" s="26">
        <v>9</v>
      </c>
      <c r="B29" s="17" t="s">
        <v>33</v>
      </c>
      <c r="C29" s="33">
        <v>449339</v>
      </c>
      <c r="D29" s="183">
        <v>245264</v>
      </c>
      <c r="E29" s="183">
        <v>64513</v>
      </c>
      <c r="F29" s="183">
        <v>76787</v>
      </c>
      <c r="G29" s="183">
        <v>10805</v>
      </c>
      <c r="H29" s="183">
        <v>68965</v>
      </c>
      <c r="I29" s="183">
        <v>-2983</v>
      </c>
      <c r="J29" s="183">
        <v>10896</v>
      </c>
      <c r="K29" s="183">
        <v>397460</v>
      </c>
      <c r="L29" s="183">
        <v>51879</v>
      </c>
      <c r="M29" s="183">
        <v>385444</v>
      </c>
      <c r="N29" s="183">
        <v>352540</v>
      </c>
      <c r="O29" s="27">
        <v>18975</v>
      </c>
    </row>
    <row r="30" spans="1:15">
      <c r="A30" s="28">
        <v>10</v>
      </c>
      <c r="B30" s="29" t="s">
        <v>34</v>
      </c>
      <c r="C30" s="34">
        <v>479720</v>
      </c>
      <c r="D30" s="30">
        <v>292165</v>
      </c>
      <c r="E30" s="30">
        <v>101448</v>
      </c>
      <c r="F30" s="30">
        <v>85278</v>
      </c>
      <c r="G30" s="30">
        <v>16268</v>
      </c>
      <c r="H30" s="30">
        <v>72581</v>
      </c>
      <c r="I30" s="30">
        <v>-3571</v>
      </c>
      <c r="J30" s="30">
        <v>29383</v>
      </c>
      <c r="K30" s="30">
        <v>508274</v>
      </c>
      <c r="L30" s="30">
        <v>-28554</v>
      </c>
      <c r="M30" s="30">
        <v>435896</v>
      </c>
      <c r="N30" s="30">
        <v>450830</v>
      </c>
      <c r="O30" s="31">
        <v>-13620</v>
      </c>
    </row>
    <row r="31" spans="1:15">
      <c r="A31" s="17"/>
      <c r="B31" s="17"/>
      <c r="C31" s="17"/>
      <c r="D31" s="17"/>
      <c r="E31" s="17"/>
      <c r="F31" s="17"/>
      <c r="G31" s="17"/>
      <c r="H31" s="17"/>
      <c r="I31" s="17"/>
      <c r="J31" s="17"/>
      <c r="K31" s="17"/>
      <c r="L31" s="17"/>
      <c r="M31" s="17"/>
      <c r="N31" s="17"/>
      <c r="O31" s="17"/>
    </row>
    <row r="32" spans="1:15">
      <c r="A32" s="17"/>
      <c r="B32" s="17"/>
      <c r="C32" s="17"/>
      <c r="D32" s="17"/>
      <c r="E32" s="17"/>
      <c r="F32" s="17"/>
      <c r="G32" s="17"/>
      <c r="H32" s="17"/>
      <c r="I32" s="17"/>
      <c r="J32" s="17"/>
      <c r="K32" s="17"/>
      <c r="L32" s="17"/>
      <c r="M32" s="17"/>
      <c r="N32" s="17"/>
      <c r="O32" s="17"/>
    </row>
    <row r="33" spans="1:15">
      <c r="A33" s="176" t="s">
        <v>233</v>
      </c>
      <c r="B33" s="17"/>
      <c r="C33" s="17"/>
      <c r="D33" s="17"/>
      <c r="E33" s="17"/>
      <c r="F33" s="17"/>
      <c r="G33" s="52"/>
      <c r="H33" s="52"/>
      <c r="I33" s="52"/>
      <c r="J33" s="52"/>
      <c r="K33" s="52"/>
      <c r="L33" s="52"/>
      <c r="M33" s="52"/>
      <c r="N33" s="52" t="s">
        <v>10</v>
      </c>
      <c r="O33" s="52"/>
    </row>
    <row r="34" spans="1:15">
      <c r="A34" s="177"/>
      <c r="B34" s="178" t="s">
        <v>11</v>
      </c>
      <c r="C34" s="279" t="s">
        <v>12</v>
      </c>
      <c r="D34" s="281" t="s">
        <v>13</v>
      </c>
      <c r="E34" s="279" t="s">
        <v>14</v>
      </c>
      <c r="F34" s="283" t="s">
        <v>8</v>
      </c>
      <c r="G34" s="19"/>
      <c r="H34" s="19"/>
      <c r="I34" s="20"/>
      <c r="J34" s="279" t="s">
        <v>9</v>
      </c>
      <c r="K34" s="279" t="s">
        <v>15</v>
      </c>
      <c r="L34" s="19" t="s">
        <v>16</v>
      </c>
      <c r="M34" s="19"/>
      <c r="N34" s="19"/>
      <c r="O34" s="20"/>
    </row>
    <row r="35" spans="1:15" ht="25.5">
      <c r="A35" s="179"/>
      <c r="B35" s="180" t="s">
        <v>17</v>
      </c>
      <c r="C35" s="280"/>
      <c r="D35" s="282"/>
      <c r="E35" s="280"/>
      <c r="F35" s="284"/>
      <c r="G35" s="21" t="s">
        <v>18</v>
      </c>
      <c r="H35" s="22" t="s">
        <v>19</v>
      </c>
      <c r="I35" s="20" t="s">
        <v>20</v>
      </c>
      <c r="J35" s="280"/>
      <c r="K35" s="280"/>
      <c r="L35" s="181" t="s">
        <v>203</v>
      </c>
      <c r="M35" s="21" t="s">
        <v>21</v>
      </c>
      <c r="N35" s="22" t="s">
        <v>22</v>
      </c>
      <c r="O35" s="20" t="s">
        <v>23</v>
      </c>
    </row>
    <row r="36" spans="1:15">
      <c r="A36" s="182"/>
      <c r="B36" s="23" t="s">
        <v>24</v>
      </c>
      <c r="C36" s="120">
        <f>ROUND((C20-C4)/C4*100,1)</f>
        <v>1.5</v>
      </c>
      <c r="D36" s="121">
        <f t="shared" ref="D36:O36" si="0">ROUND((D20-D4)/D4*100,1)</f>
        <v>1.1000000000000001</v>
      </c>
      <c r="E36" s="121">
        <f t="shared" si="0"/>
        <v>3.9</v>
      </c>
      <c r="F36" s="121">
        <f t="shared" si="0"/>
        <v>5.7</v>
      </c>
      <c r="G36" s="121">
        <f t="shared" si="0"/>
        <v>10.5</v>
      </c>
      <c r="H36" s="121">
        <f t="shared" si="0"/>
        <v>4.2</v>
      </c>
      <c r="I36" s="121">
        <f t="shared" si="0"/>
        <v>-8.9</v>
      </c>
      <c r="J36" s="121">
        <f t="shared" si="0"/>
        <v>-6.4</v>
      </c>
      <c r="K36" s="121">
        <f t="shared" si="0"/>
        <v>2.1</v>
      </c>
      <c r="L36" s="121">
        <f t="shared" si="0"/>
        <v>-7.6</v>
      </c>
      <c r="M36" s="121">
        <f t="shared" si="0"/>
        <v>11.3</v>
      </c>
      <c r="N36" s="121">
        <f t="shared" si="0"/>
        <v>12.2</v>
      </c>
      <c r="O36" s="122">
        <f t="shared" si="0"/>
        <v>0</v>
      </c>
    </row>
    <row r="37" spans="1:15">
      <c r="A37" s="26">
        <v>1</v>
      </c>
      <c r="B37" s="17" t="s">
        <v>25</v>
      </c>
      <c r="C37" s="123">
        <f t="shared" ref="C37:O46" si="1">ROUND((C21-C5)/C5*100,1)</f>
        <v>2.2999999999999998</v>
      </c>
      <c r="D37" s="184">
        <f t="shared" si="1"/>
        <v>1.1000000000000001</v>
      </c>
      <c r="E37" s="184">
        <f t="shared" si="1"/>
        <v>6.6</v>
      </c>
      <c r="F37" s="184">
        <f t="shared" si="1"/>
        <v>3.7</v>
      </c>
      <c r="G37" s="184">
        <f t="shared" si="1"/>
        <v>0.6</v>
      </c>
      <c r="H37" s="184">
        <f t="shared" si="1"/>
        <v>3.6</v>
      </c>
      <c r="I37" s="184">
        <f t="shared" si="1"/>
        <v>-9.3000000000000007</v>
      </c>
      <c r="J37" s="184">
        <f t="shared" si="1"/>
        <v>0.4</v>
      </c>
      <c r="K37" s="184">
        <f t="shared" si="1"/>
        <v>2.4</v>
      </c>
      <c r="L37" s="184">
        <f t="shared" si="1"/>
        <v>1.5</v>
      </c>
      <c r="M37" s="184">
        <f t="shared" si="1"/>
        <v>11.4</v>
      </c>
      <c r="N37" s="184">
        <f t="shared" si="1"/>
        <v>12.5</v>
      </c>
      <c r="O37" s="124">
        <f t="shared" si="1"/>
        <v>0</v>
      </c>
    </row>
    <row r="38" spans="1:15">
      <c r="A38" s="26">
        <v>2</v>
      </c>
      <c r="B38" s="17" t="s">
        <v>26</v>
      </c>
      <c r="C38" s="123">
        <f t="shared" si="1"/>
        <v>5.3</v>
      </c>
      <c r="D38" s="184">
        <f t="shared" si="1"/>
        <v>1.2</v>
      </c>
      <c r="E38" s="184">
        <f t="shared" si="1"/>
        <v>2.5</v>
      </c>
      <c r="F38" s="184">
        <f t="shared" si="1"/>
        <v>5.0999999999999996</v>
      </c>
      <c r="G38" s="184">
        <f t="shared" si="1"/>
        <v>3.7</v>
      </c>
      <c r="H38" s="184">
        <f t="shared" si="1"/>
        <v>4.7</v>
      </c>
      <c r="I38" s="184">
        <f t="shared" si="1"/>
        <v>-9.1999999999999993</v>
      </c>
      <c r="J38" s="184">
        <f t="shared" si="1"/>
        <v>-14.6</v>
      </c>
      <c r="K38" s="184">
        <f t="shared" si="1"/>
        <v>1.5</v>
      </c>
      <c r="L38" s="184">
        <f t="shared" si="1"/>
        <v>-45.5</v>
      </c>
      <c r="M38" s="184">
        <f t="shared" si="1"/>
        <v>17.600000000000001</v>
      </c>
      <c r="N38" s="184">
        <f t="shared" si="1"/>
        <v>11.6</v>
      </c>
      <c r="O38" s="124">
        <f t="shared" si="1"/>
        <v>0</v>
      </c>
    </row>
    <row r="39" spans="1:15">
      <c r="A39" s="26">
        <v>3</v>
      </c>
      <c r="B39" s="17" t="s">
        <v>27</v>
      </c>
      <c r="C39" s="123">
        <f t="shared" si="1"/>
        <v>9.4</v>
      </c>
      <c r="D39" s="184">
        <f t="shared" si="1"/>
        <v>1.2</v>
      </c>
      <c r="E39" s="184">
        <f t="shared" si="1"/>
        <v>1.3</v>
      </c>
      <c r="F39" s="184">
        <f t="shared" si="1"/>
        <v>5.8</v>
      </c>
      <c r="G39" s="184">
        <f t="shared" si="1"/>
        <v>6.6</v>
      </c>
      <c r="H39" s="184">
        <f t="shared" si="1"/>
        <v>4.9000000000000004</v>
      </c>
      <c r="I39" s="184">
        <f t="shared" si="1"/>
        <v>-8.6999999999999993</v>
      </c>
      <c r="J39" s="184">
        <f t="shared" si="1"/>
        <v>40.4</v>
      </c>
      <c r="K39" s="184">
        <f t="shared" si="1"/>
        <v>2.9</v>
      </c>
      <c r="L39" s="184">
        <f t="shared" si="1"/>
        <v>-22.2</v>
      </c>
      <c r="M39" s="184">
        <f t="shared" si="1"/>
        <v>23.8</v>
      </c>
      <c r="N39" s="184">
        <f t="shared" si="1"/>
        <v>13.1</v>
      </c>
      <c r="O39" s="124">
        <f t="shared" si="1"/>
        <v>0</v>
      </c>
    </row>
    <row r="40" spans="1:15">
      <c r="A40" s="26">
        <v>4</v>
      </c>
      <c r="B40" s="17" t="s">
        <v>28</v>
      </c>
      <c r="C40" s="123">
        <f t="shared" si="1"/>
        <v>-1.4</v>
      </c>
      <c r="D40" s="184">
        <f t="shared" si="1"/>
        <v>1.4</v>
      </c>
      <c r="E40" s="184">
        <f t="shared" si="1"/>
        <v>6</v>
      </c>
      <c r="F40" s="184">
        <f t="shared" si="1"/>
        <v>3.7</v>
      </c>
      <c r="G40" s="184">
        <f t="shared" si="1"/>
        <v>8.1999999999999993</v>
      </c>
      <c r="H40" s="184">
        <f t="shared" si="1"/>
        <v>2.5</v>
      </c>
      <c r="I40" s="184">
        <f t="shared" si="1"/>
        <v>-9.1999999999999993</v>
      </c>
      <c r="J40" s="184">
        <f t="shared" si="1"/>
        <v>2.8</v>
      </c>
      <c r="K40" s="184">
        <f t="shared" si="1"/>
        <v>2.5</v>
      </c>
      <c r="L40" s="184">
        <f t="shared" si="1"/>
        <v>-60.2</v>
      </c>
      <c r="M40" s="184">
        <f t="shared" si="1"/>
        <v>7.6</v>
      </c>
      <c r="N40" s="184">
        <f t="shared" si="1"/>
        <v>12.7</v>
      </c>
      <c r="O40" s="124">
        <f t="shared" si="1"/>
        <v>0</v>
      </c>
    </row>
    <row r="41" spans="1:15">
      <c r="A41" s="26">
        <v>5</v>
      </c>
      <c r="B41" s="17" t="s">
        <v>29</v>
      </c>
      <c r="C41" s="123">
        <f t="shared" si="1"/>
        <v>-4.7</v>
      </c>
      <c r="D41" s="184">
        <f t="shared" si="1"/>
        <v>0.6</v>
      </c>
      <c r="E41" s="184">
        <f t="shared" si="1"/>
        <v>0</v>
      </c>
      <c r="F41" s="184">
        <f t="shared" si="1"/>
        <v>7</v>
      </c>
      <c r="G41" s="184">
        <f t="shared" si="1"/>
        <v>23.2</v>
      </c>
      <c r="H41" s="184">
        <f t="shared" si="1"/>
        <v>4.5</v>
      </c>
      <c r="I41" s="184">
        <f t="shared" si="1"/>
        <v>-9.3000000000000007</v>
      </c>
      <c r="J41" s="184">
        <f t="shared" si="1"/>
        <v>-4.7</v>
      </c>
      <c r="K41" s="184">
        <f t="shared" si="1"/>
        <v>1.7</v>
      </c>
      <c r="L41" s="184">
        <f t="shared" si="1"/>
        <v>-29.3</v>
      </c>
      <c r="M41" s="184">
        <f t="shared" si="1"/>
        <v>2</v>
      </c>
      <c r="N41" s="184">
        <f t="shared" si="1"/>
        <v>11.8</v>
      </c>
      <c r="O41" s="124">
        <f t="shared" si="1"/>
        <v>0</v>
      </c>
    </row>
    <row r="42" spans="1:15">
      <c r="A42" s="26">
        <v>6</v>
      </c>
      <c r="B42" s="17" t="s">
        <v>30</v>
      </c>
      <c r="C42" s="123">
        <f t="shared" si="1"/>
        <v>-1.2</v>
      </c>
      <c r="D42" s="184">
        <f t="shared" si="1"/>
        <v>1.2</v>
      </c>
      <c r="E42" s="184">
        <f t="shared" si="1"/>
        <v>3.8</v>
      </c>
      <c r="F42" s="184">
        <f t="shared" si="1"/>
        <v>11.8</v>
      </c>
      <c r="G42" s="184">
        <f t="shared" si="1"/>
        <v>29</v>
      </c>
      <c r="H42" s="184">
        <f t="shared" si="1"/>
        <v>8.4</v>
      </c>
      <c r="I42" s="184">
        <f t="shared" si="1"/>
        <v>-7.4</v>
      </c>
      <c r="J42" s="184">
        <f t="shared" si="1"/>
        <v>-37</v>
      </c>
      <c r="K42" s="184">
        <f t="shared" si="1"/>
        <v>1.9</v>
      </c>
      <c r="L42" s="184">
        <f t="shared" si="1"/>
        <v>-16.399999999999999</v>
      </c>
      <c r="M42" s="184">
        <f t="shared" si="1"/>
        <v>6.8</v>
      </c>
      <c r="N42" s="184">
        <f t="shared" si="1"/>
        <v>12</v>
      </c>
      <c r="O42" s="124">
        <f t="shared" si="1"/>
        <v>0</v>
      </c>
    </row>
    <row r="43" spans="1:15">
      <c r="A43" s="26">
        <v>7</v>
      </c>
      <c r="B43" s="17" t="s">
        <v>31</v>
      </c>
      <c r="C43" s="123">
        <f t="shared" si="1"/>
        <v>-5.6</v>
      </c>
      <c r="D43" s="184">
        <f t="shared" si="1"/>
        <v>0.7</v>
      </c>
      <c r="E43" s="184">
        <f t="shared" si="1"/>
        <v>-2.5</v>
      </c>
      <c r="F43" s="184">
        <f t="shared" si="1"/>
        <v>10.6</v>
      </c>
      <c r="G43" s="184">
        <f t="shared" si="1"/>
        <v>53.7</v>
      </c>
      <c r="H43" s="184">
        <f t="shared" si="1"/>
        <v>5.8</v>
      </c>
      <c r="I43" s="184">
        <f t="shared" si="1"/>
        <v>-8.5</v>
      </c>
      <c r="J43" s="184">
        <f t="shared" si="1"/>
        <v>-27.4</v>
      </c>
      <c r="K43" s="184">
        <f t="shared" si="1"/>
        <v>0.9</v>
      </c>
      <c r="L43" s="184">
        <f t="shared" si="1"/>
        <v>-34.700000000000003</v>
      </c>
      <c r="M43" s="184">
        <f t="shared" si="1"/>
        <v>1.1000000000000001</v>
      </c>
      <c r="N43" s="184">
        <f t="shared" si="1"/>
        <v>10.9</v>
      </c>
      <c r="O43" s="124">
        <f t="shared" si="1"/>
        <v>0</v>
      </c>
    </row>
    <row r="44" spans="1:15">
      <c r="A44" s="26">
        <v>8</v>
      </c>
      <c r="B44" s="17" t="s">
        <v>32</v>
      </c>
      <c r="C44" s="123">
        <f t="shared" si="1"/>
        <v>-3.3</v>
      </c>
      <c r="D44" s="184">
        <f t="shared" si="1"/>
        <v>0.8</v>
      </c>
      <c r="E44" s="184">
        <f t="shared" si="1"/>
        <v>-0.8</v>
      </c>
      <c r="F44" s="184">
        <f t="shared" si="1"/>
        <v>-5.5</v>
      </c>
      <c r="G44" s="184">
        <f t="shared" si="1"/>
        <v>16.3</v>
      </c>
      <c r="H44" s="184">
        <f t="shared" si="1"/>
        <v>-7.6</v>
      </c>
      <c r="I44" s="184">
        <f t="shared" si="1"/>
        <v>-11.4</v>
      </c>
      <c r="J44" s="184">
        <f t="shared" si="1"/>
        <v>-15.8</v>
      </c>
      <c r="K44" s="184">
        <f t="shared" si="1"/>
        <v>-1.7</v>
      </c>
      <c r="L44" s="184">
        <f t="shared" si="1"/>
        <v>-46.6</v>
      </c>
      <c r="M44" s="184">
        <f t="shared" si="1"/>
        <v>5.6</v>
      </c>
      <c r="N44" s="184">
        <f t="shared" si="1"/>
        <v>8.1</v>
      </c>
      <c r="O44" s="124">
        <f t="shared" si="1"/>
        <v>0</v>
      </c>
    </row>
    <row r="45" spans="1:15">
      <c r="A45" s="26">
        <v>9</v>
      </c>
      <c r="B45" s="17" t="s">
        <v>33</v>
      </c>
      <c r="C45" s="123">
        <f t="shared" si="1"/>
        <v>-0.5</v>
      </c>
      <c r="D45" s="184">
        <f t="shared" si="1"/>
        <v>0.8</v>
      </c>
      <c r="E45" s="184">
        <f t="shared" si="1"/>
        <v>-0.8</v>
      </c>
      <c r="F45" s="184">
        <f t="shared" si="1"/>
        <v>9.9</v>
      </c>
      <c r="G45" s="184">
        <f t="shared" si="1"/>
        <v>27.4</v>
      </c>
      <c r="H45" s="184">
        <f t="shared" si="1"/>
        <v>6.8</v>
      </c>
      <c r="I45" s="184">
        <f t="shared" si="1"/>
        <v>-6.4</v>
      </c>
      <c r="J45" s="184">
        <f t="shared" si="1"/>
        <v>-19.7</v>
      </c>
      <c r="K45" s="184">
        <f t="shared" si="1"/>
        <v>1.5</v>
      </c>
      <c r="L45" s="184">
        <f t="shared" si="1"/>
        <v>-13.4</v>
      </c>
      <c r="M45" s="184">
        <f t="shared" si="1"/>
        <v>7.9</v>
      </c>
      <c r="N45" s="184">
        <f t="shared" si="1"/>
        <v>11.5</v>
      </c>
      <c r="O45" s="124">
        <f t="shared" si="1"/>
        <v>0</v>
      </c>
    </row>
    <row r="46" spans="1:15">
      <c r="A46" s="28">
        <v>10</v>
      </c>
      <c r="B46" s="29" t="s">
        <v>34</v>
      </c>
      <c r="C46" s="125">
        <f t="shared" si="1"/>
        <v>7.7</v>
      </c>
      <c r="D46" s="126">
        <f t="shared" si="1"/>
        <v>1.5</v>
      </c>
      <c r="E46" s="126">
        <f t="shared" si="1"/>
        <v>7.8</v>
      </c>
      <c r="F46" s="126">
        <f t="shared" si="1"/>
        <v>11.4</v>
      </c>
      <c r="G46" s="126">
        <f t="shared" si="1"/>
        <v>91.3</v>
      </c>
      <c r="H46" s="126">
        <f t="shared" si="1"/>
        <v>0.9</v>
      </c>
      <c r="I46" s="126">
        <f t="shared" si="1"/>
        <v>-8.6999999999999993</v>
      </c>
      <c r="J46" s="126">
        <f t="shared" si="1"/>
        <v>30</v>
      </c>
      <c r="K46" s="126">
        <f t="shared" si="1"/>
        <v>5.6</v>
      </c>
      <c r="L46" s="126">
        <f t="shared" si="1"/>
        <v>-20.2</v>
      </c>
      <c r="M46" s="126">
        <f t="shared" si="1"/>
        <v>19.100000000000001</v>
      </c>
      <c r="N46" s="126">
        <f t="shared" si="1"/>
        <v>16.100000000000001</v>
      </c>
      <c r="O46" s="127">
        <f t="shared" si="1"/>
        <v>0</v>
      </c>
    </row>
    <row r="47" spans="1:15">
      <c r="A47" s="17"/>
      <c r="B47" s="17"/>
      <c r="C47" s="17"/>
      <c r="D47" s="17"/>
      <c r="E47" s="17"/>
      <c r="F47" s="17"/>
      <c r="G47" s="17"/>
      <c r="H47" s="17"/>
      <c r="I47" s="17"/>
      <c r="J47" s="17"/>
      <c r="K47" s="17"/>
      <c r="L47" s="17"/>
      <c r="M47" s="17"/>
      <c r="N47" s="17"/>
      <c r="O47" s="17"/>
    </row>
    <row r="48" spans="1:15">
      <c r="A48" s="17"/>
      <c r="B48" s="17"/>
      <c r="C48" s="17"/>
      <c r="D48" s="17"/>
      <c r="E48" s="17"/>
      <c r="F48" s="17"/>
      <c r="G48" s="17"/>
      <c r="H48" s="17"/>
      <c r="I48" s="17"/>
      <c r="J48" s="17"/>
      <c r="K48" s="17"/>
      <c r="L48" s="17" t="s">
        <v>187</v>
      </c>
      <c r="M48" s="17"/>
      <c r="N48" s="17"/>
      <c r="O48" s="17"/>
    </row>
    <row r="49" spans="1:15">
      <c r="A49" s="176" t="s">
        <v>234</v>
      </c>
      <c r="B49" s="17"/>
      <c r="C49" s="17"/>
      <c r="D49" s="17"/>
      <c r="E49" s="17"/>
      <c r="F49" s="17"/>
      <c r="G49" s="52"/>
      <c r="H49" s="52"/>
      <c r="I49" s="52"/>
      <c r="J49" s="52"/>
      <c r="K49" s="52"/>
      <c r="L49" s="52"/>
      <c r="M49" s="52"/>
      <c r="N49" s="52" t="s">
        <v>10</v>
      </c>
      <c r="O49" s="52"/>
    </row>
    <row r="50" spans="1:15">
      <c r="A50" s="177"/>
      <c r="B50" s="178" t="s">
        <v>11</v>
      </c>
      <c r="C50" s="281" t="s">
        <v>12</v>
      </c>
      <c r="D50" s="281" t="s">
        <v>13</v>
      </c>
      <c r="E50" s="279" t="s">
        <v>14</v>
      </c>
      <c r="F50" s="283" t="s">
        <v>8</v>
      </c>
      <c r="G50" s="19"/>
      <c r="H50" s="19"/>
      <c r="I50" s="20"/>
      <c r="J50" s="279" t="s">
        <v>9</v>
      </c>
      <c r="K50" s="279" t="s">
        <v>15</v>
      </c>
      <c r="L50" s="19" t="s">
        <v>16</v>
      </c>
      <c r="M50" s="19"/>
      <c r="N50" s="19"/>
      <c r="O50" s="20"/>
    </row>
    <row r="51" spans="1:15" ht="25.5">
      <c r="A51" s="179"/>
      <c r="B51" s="180" t="s">
        <v>17</v>
      </c>
      <c r="C51" s="282"/>
      <c r="D51" s="282"/>
      <c r="E51" s="280"/>
      <c r="F51" s="284"/>
      <c r="G51" s="21" t="s">
        <v>18</v>
      </c>
      <c r="H51" s="22" t="s">
        <v>19</v>
      </c>
      <c r="I51" s="20" t="s">
        <v>20</v>
      </c>
      <c r="J51" s="280"/>
      <c r="K51" s="280"/>
      <c r="L51" s="181" t="s">
        <v>203</v>
      </c>
      <c r="M51" s="21" t="s">
        <v>21</v>
      </c>
      <c r="N51" s="22" t="s">
        <v>22</v>
      </c>
      <c r="O51" s="20" t="s">
        <v>23</v>
      </c>
    </row>
    <row r="52" spans="1:15">
      <c r="A52" s="182"/>
      <c r="B52" s="23" t="s">
        <v>24</v>
      </c>
      <c r="C52" s="45">
        <v>22181263.151636492</v>
      </c>
      <c r="D52" s="24">
        <v>13346682.942214414</v>
      </c>
      <c r="E52" s="24">
        <v>2876803.2683401899</v>
      </c>
      <c r="F52" s="24">
        <v>4575839.2701077238</v>
      </c>
      <c r="G52" s="24">
        <v>734670.64318595571</v>
      </c>
      <c r="H52" s="24">
        <v>3990965.6543124979</v>
      </c>
      <c r="I52" s="24">
        <v>-149797.02739072952</v>
      </c>
      <c r="J52" s="24">
        <v>787140.77262506448</v>
      </c>
      <c r="K52" s="24">
        <v>21586466.253287394</v>
      </c>
      <c r="L52" s="24">
        <v>594796.89834909793</v>
      </c>
      <c r="M52" s="24">
        <v>20654746.34964288</v>
      </c>
      <c r="N52" s="24">
        <v>20849480</v>
      </c>
      <c r="O52" s="25">
        <v>789530.54870621953</v>
      </c>
    </row>
    <row r="53" spans="1:15">
      <c r="A53" s="26">
        <v>1</v>
      </c>
      <c r="B53" s="17" t="s">
        <v>25</v>
      </c>
      <c r="C53" s="33">
        <v>6972538.1516364915</v>
      </c>
      <c r="D53" s="183">
        <v>3927046.9422144145</v>
      </c>
      <c r="E53" s="183">
        <v>1009013.2683401899</v>
      </c>
      <c r="F53" s="183">
        <v>1131191.2701077242</v>
      </c>
      <c r="G53" s="183">
        <v>195553.64318595571</v>
      </c>
      <c r="H53" s="183">
        <v>979608.65431249794</v>
      </c>
      <c r="I53" s="183">
        <v>-43971.02739072952</v>
      </c>
      <c r="J53" s="183">
        <v>276384.77262506448</v>
      </c>
      <c r="K53" s="183">
        <v>6343636.2532873936</v>
      </c>
      <c r="L53" s="183">
        <v>628901.89834909793</v>
      </c>
      <c r="M53" s="183">
        <v>6446349.3496428784</v>
      </c>
      <c r="N53" s="183">
        <v>6127057</v>
      </c>
      <c r="O53" s="27">
        <v>309609.54870621953</v>
      </c>
    </row>
    <row r="54" spans="1:15">
      <c r="A54" s="26">
        <v>2</v>
      </c>
      <c r="B54" s="17" t="s">
        <v>26</v>
      </c>
      <c r="C54" s="33">
        <v>3613202</v>
      </c>
      <c r="D54" s="183">
        <v>2563932</v>
      </c>
      <c r="E54" s="183">
        <v>464999</v>
      </c>
      <c r="F54" s="183">
        <v>702830</v>
      </c>
      <c r="G54" s="183">
        <v>156322</v>
      </c>
      <c r="H54" s="183">
        <v>573025</v>
      </c>
      <c r="I54" s="183">
        <v>-26517</v>
      </c>
      <c r="J54" s="183">
        <v>100471</v>
      </c>
      <c r="K54" s="183">
        <v>3832232</v>
      </c>
      <c r="L54" s="183">
        <v>-219030</v>
      </c>
      <c r="M54" s="183">
        <v>3459186</v>
      </c>
      <c r="N54" s="183">
        <v>3701395</v>
      </c>
      <c r="O54" s="27">
        <v>23179</v>
      </c>
    </row>
    <row r="55" spans="1:15">
      <c r="A55" s="26">
        <v>3</v>
      </c>
      <c r="B55" s="17" t="s">
        <v>27</v>
      </c>
      <c r="C55" s="33">
        <v>2108845</v>
      </c>
      <c r="D55" s="183">
        <v>1681527</v>
      </c>
      <c r="E55" s="183">
        <v>309106</v>
      </c>
      <c r="F55" s="183">
        <v>516427</v>
      </c>
      <c r="G55" s="183">
        <v>104684</v>
      </c>
      <c r="H55" s="183">
        <v>429479</v>
      </c>
      <c r="I55" s="183">
        <v>-17736</v>
      </c>
      <c r="J55" s="183">
        <v>64122</v>
      </c>
      <c r="K55" s="183">
        <v>2571182</v>
      </c>
      <c r="L55" s="183">
        <v>-462337</v>
      </c>
      <c r="M55" s="183">
        <v>2093884</v>
      </c>
      <c r="N55" s="183">
        <v>2483399</v>
      </c>
      <c r="O55" s="27">
        <v>-72822</v>
      </c>
    </row>
    <row r="56" spans="1:15">
      <c r="A56" s="26">
        <v>4</v>
      </c>
      <c r="B56" s="17" t="s">
        <v>28</v>
      </c>
      <c r="C56" s="33">
        <v>2951687</v>
      </c>
      <c r="D56" s="183">
        <v>1729327</v>
      </c>
      <c r="E56" s="183">
        <v>294463</v>
      </c>
      <c r="F56" s="183">
        <v>821365</v>
      </c>
      <c r="G56" s="183">
        <v>105858</v>
      </c>
      <c r="H56" s="183">
        <v>735840</v>
      </c>
      <c r="I56" s="183">
        <v>-20333</v>
      </c>
      <c r="J56" s="183">
        <v>91701</v>
      </c>
      <c r="K56" s="183">
        <v>2936856</v>
      </c>
      <c r="L56" s="183">
        <v>14831</v>
      </c>
      <c r="M56" s="183">
        <v>2697843</v>
      </c>
      <c r="N56" s="183">
        <v>2836588</v>
      </c>
      <c r="O56" s="27">
        <v>153576</v>
      </c>
    </row>
    <row r="57" spans="1:15">
      <c r="A57" s="26">
        <v>5</v>
      </c>
      <c r="B57" s="17" t="s">
        <v>29</v>
      </c>
      <c r="C57" s="33">
        <v>1225771</v>
      </c>
      <c r="D57" s="183">
        <v>631192</v>
      </c>
      <c r="E57" s="183">
        <v>136945</v>
      </c>
      <c r="F57" s="183">
        <v>249501</v>
      </c>
      <c r="G57" s="183">
        <v>25577</v>
      </c>
      <c r="H57" s="183">
        <v>231284</v>
      </c>
      <c r="I57" s="183">
        <v>-7360</v>
      </c>
      <c r="J57" s="183">
        <v>41278</v>
      </c>
      <c r="K57" s="183">
        <v>1058916</v>
      </c>
      <c r="L57" s="183">
        <v>166855</v>
      </c>
      <c r="M57" s="183">
        <v>1096497</v>
      </c>
      <c r="N57" s="183">
        <v>1022763</v>
      </c>
      <c r="O57" s="27">
        <v>93121</v>
      </c>
    </row>
    <row r="58" spans="1:15">
      <c r="A58" s="26">
        <v>6</v>
      </c>
      <c r="B58" s="17" t="s">
        <v>30</v>
      </c>
      <c r="C58" s="33">
        <v>2609173</v>
      </c>
      <c r="D58" s="183">
        <v>1276585</v>
      </c>
      <c r="E58" s="183">
        <v>251099</v>
      </c>
      <c r="F58" s="183">
        <v>644508</v>
      </c>
      <c r="G58" s="183">
        <v>92896</v>
      </c>
      <c r="H58" s="183">
        <v>567558</v>
      </c>
      <c r="I58" s="183">
        <v>-15946</v>
      </c>
      <c r="J58" s="183">
        <v>99830</v>
      </c>
      <c r="K58" s="183">
        <v>2272022</v>
      </c>
      <c r="L58" s="183">
        <v>337151</v>
      </c>
      <c r="M58" s="183">
        <v>2337721</v>
      </c>
      <c r="N58" s="183">
        <v>2194453</v>
      </c>
      <c r="O58" s="27">
        <v>193883</v>
      </c>
    </row>
    <row r="59" spans="1:15">
      <c r="A59" s="26">
        <v>7</v>
      </c>
      <c r="B59" s="17" t="s">
        <v>31</v>
      </c>
      <c r="C59" s="33">
        <v>1085985</v>
      </c>
      <c r="D59" s="183">
        <v>583281</v>
      </c>
      <c r="E59" s="183">
        <v>126408</v>
      </c>
      <c r="F59" s="183">
        <v>218926</v>
      </c>
      <c r="G59" s="183">
        <v>19040</v>
      </c>
      <c r="H59" s="183">
        <v>206657</v>
      </c>
      <c r="I59" s="183">
        <v>-6771</v>
      </c>
      <c r="J59" s="183">
        <v>39433</v>
      </c>
      <c r="K59" s="183">
        <v>968048</v>
      </c>
      <c r="L59" s="183">
        <v>117937</v>
      </c>
      <c r="M59" s="183">
        <v>976620</v>
      </c>
      <c r="N59" s="183">
        <v>934997</v>
      </c>
      <c r="O59" s="27">
        <v>76314</v>
      </c>
    </row>
    <row r="60" spans="1:15">
      <c r="A60" s="26">
        <v>8</v>
      </c>
      <c r="B60" s="17" t="s">
        <v>32</v>
      </c>
      <c r="C60" s="33">
        <v>673940</v>
      </c>
      <c r="D60" s="183">
        <v>396595</v>
      </c>
      <c r="E60" s="183">
        <v>119973</v>
      </c>
      <c r="F60" s="183">
        <v>124634</v>
      </c>
      <c r="G60" s="183">
        <v>11971</v>
      </c>
      <c r="H60" s="183">
        <v>117388</v>
      </c>
      <c r="I60" s="183">
        <v>-4725</v>
      </c>
      <c r="J60" s="183">
        <v>34664</v>
      </c>
      <c r="K60" s="183">
        <v>675866</v>
      </c>
      <c r="L60" s="183">
        <v>-1926</v>
      </c>
      <c r="M60" s="183">
        <v>643551</v>
      </c>
      <c r="N60" s="183">
        <v>652792</v>
      </c>
      <c r="O60" s="27">
        <v>7315</v>
      </c>
    </row>
    <row r="61" spans="1:15">
      <c r="A61" s="26">
        <v>9</v>
      </c>
      <c r="B61" s="17" t="s">
        <v>33</v>
      </c>
      <c r="C61" s="33">
        <v>458232</v>
      </c>
      <c r="D61" s="183">
        <v>255026</v>
      </c>
      <c r="E61" s="183">
        <v>66981</v>
      </c>
      <c r="F61" s="183">
        <v>79913</v>
      </c>
      <c r="G61" s="183">
        <v>10015</v>
      </c>
      <c r="H61" s="183">
        <v>72824</v>
      </c>
      <c r="I61" s="183">
        <v>-2926</v>
      </c>
      <c r="J61" s="183">
        <v>14828</v>
      </c>
      <c r="K61" s="183">
        <v>416748</v>
      </c>
      <c r="L61" s="183">
        <v>41484</v>
      </c>
      <c r="M61" s="183">
        <v>425029</v>
      </c>
      <c r="N61" s="183">
        <v>402520</v>
      </c>
      <c r="O61" s="27">
        <v>18975</v>
      </c>
    </row>
    <row r="62" spans="1:15">
      <c r="A62" s="28">
        <v>10</v>
      </c>
      <c r="B62" s="29" t="s">
        <v>34</v>
      </c>
      <c r="C62" s="34">
        <v>481890</v>
      </c>
      <c r="D62" s="30">
        <v>302171</v>
      </c>
      <c r="E62" s="30">
        <v>97816</v>
      </c>
      <c r="F62" s="30">
        <v>86544</v>
      </c>
      <c r="G62" s="30">
        <v>12754</v>
      </c>
      <c r="H62" s="30">
        <v>77302</v>
      </c>
      <c r="I62" s="30">
        <v>-3512</v>
      </c>
      <c r="J62" s="30">
        <v>24429</v>
      </c>
      <c r="K62" s="30">
        <v>510960</v>
      </c>
      <c r="L62" s="30">
        <v>-29070</v>
      </c>
      <c r="M62" s="30">
        <v>478066</v>
      </c>
      <c r="N62" s="30">
        <v>493516</v>
      </c>
      <c r="O62" s="31">
        <v>-13620</v>
      </c>
    </row>
    <row r="63" spans="1:15">
      <c r="A63" s="17"/>
      <c r="B63" s="17"/>
      <c r="C63" s="17"/>
      <c r="D63" s="17"/>
      <c r="E63" s="17"/>
      <c r="F63" s="17"/>
      <c r="G63" s="17"/>
      <c r="H63" s="17"/>
      <c r="I63" s="17"/>
      <c r="J63" s="17"/>
      <c r="K63" s="17"/>
      <c r="L63" s="17"/>
      <c r="M63" s="17"/>
      <c r="N63" s="17"/>
      <c r="O63" s="17"/>
    </row>
    <row r="64" spans="1:15">
      <c r="A64" s="17"/>
      <c r="B64" s="17"/>
      <c r="C64" s="17"/>
      <c r="D64" s="17"/>
      <c r="E64" s="17"/>
      <c r="F64" s="17"/>
      <c r="G64" s="17"/>
      <c r="H64" s="17"/>
      <c r="I64" s="17"/>
      <c r="J64" s="17"/>
      <c r="K64" s="17"/>
      <c r="L64" s="17"/>
      <c r="M64" s="17"/>
      <c r="N64" s="17"/>
      <c r="O64" s="17"/>
    </row>
    <row r="65" spans="1:15">
      <c r="A65" s="176" t="s">
        <v>222</v>
      </c>
      <c r="B65" s="17"/>
      <c r="C65" s="17"/>
      <c r="D65" s="17"/>
      <c r="E65" s="17"/>
      <c r="F65" s="17"/>
      <c r="G65" s="52"/>
      <c r="H65" s="52"/>
      <c r="I65" s="52"/>
      <c r="J65" s="52"/>
      <c r="K65" s="52"/>
      <c r="L65" s="52"/>
      <c r="M65" s="52"/>
      <c r="N65" s="52" t="s">
        <v>10</v>
      </c>
      <c r="O65" s="52"/>
    </row>
    <row r="66" spans="1:15">
      <c r="A66" s="177"/>
      <c r="B66" s="178" t="s">
        <v>11</v>
      </c>
      <c r="C66" s="279" t="s">
        <v>12</v>
      </c>
      <c r="D66" s="281" t="s">
        <v>13</v>
      </c>
      <c r="E66" s="279" t="s">
        <v>14</v>
      </c>
      <c r="F66" s="283" t="s">
        <v>8</v>
      </c>
      <c r="G66" s="19"/>
      <c r="H66" s="19"/>
      <c r="I66" s="20"/>
      <c r="J66" s="279" t="s">
        <v>9</v>
      </c>
      <c r="K66" s="279" t="s">
        <v>15</v>
      </c>
      <c r="L66" s="19" t="s">
        <v>16</v>
      </c>
      <c r="M66" s="19"/>
      <c r="N66" s="19"/>
      <c r="O66" s="20"/>
    </row>
    <row r="67" spans="1:15" ht="25.5">
      <c r="A67" s="179"/>
      <c r="B67" s="180" t="s">
        <v>17</v>
      </c>
      <c r="C67" s="280"/>
      <c r="D67" s="282"/>
      <c r="E67" s="280"/>
      <c r="F67" s="284"/>
      <c r="G67" s="21" t="s">
        <v>18</v>
      </c>
      <c r="H67" s="22" t="s">
        <v>19</v>
      </c>
      <c r="I67" s="20" t="s">
        <v>20</v>
      </c>
      <c r="J67" s="280"/>
      <c r="K67" s="280"/>
      <c r="L67" s="181" t="s">
        <v>203</v>
      </c>
      <c r="M67" s="21" t="s">
        <v>21</v>
      </c>
      <c r="N67" s="22" t="s">
        <v>22</v>
      </c>
      <c r="O67" s="20" t="s">
        <v>23</v>
      </c>
    </row>
    <row r="68" spans="1:15">
      <c r="A68" s="182"/>
      <c r="B68" s="32" t="s">
        <v>24</v>
      </c>
      <c r="C68" s="142">
        <f>ROUND((C52-C20)/C20*100,1)</f>
        <v>0.5</v>
      </c>
      <c r="D68" s="121">
        <f t="shared" ref="D68:O68" si="2">ROUND((D52-D20)/D20*100,1)</f>
        <v>3.7</v>
      </c>
      <c r="E68" s="121">
        <f t="shared" si="2"/>
        <v>1.3</v>
      </c>
      <c r="F68" s="121">
        <f t="shared" si="2"/>
        <v>5.4</v>
      </c>
      <c r="G68" s="121">
        <f t="shared" si="2"/>
        <v>-0.4</v>
      </c>
      <c r="H68" s="121">
        <f t="shared" si="2"/>
        <v>6.3</v>
      </c>
      <c r="I68" s="121">
        <f t="shared" si="2"/>
        <v>-1.1000000000000001</v>
      </c>
      <c r="J68" s="121">
        <f t="shared" si="2"/>
        <v>-4.8</v>
      </c>
      <c r="K68" s="121">
        <f t="shared" si="2"/>
        <v>3.4</v>
      </c>
      <c r="L68" s="121">
        <f t="shared" si="2"/>
        <v>-49.8</v>
      </c>
      <c r="M68" s="121">
        <f t="shared" si="2"/>
        <v>9.1999999999999993</v>
      </c>
      <c r="N68" s="121">
        <f t="shared" si="2"/>
        <v>12.6</v>
      </c>
      <c r="O68" s="122">
        <f t="shared" si="2"/>
        <v>0</v>
      </c>
    </row>
    <row r="69" spans="1:15">
      <c r="A69" s="26">
        <v>1</v>
      </c>
      <c r="B69" s="35" t="s">
        <v>25</v>
      </c>
      <c r="C69" s="143">
        <f t="shared" ref="C69:O78" si="3">ROUND((C53-C21)/C21*100,1)</f>
        <v>-1.2</v>
      </c>
      <c r="D69" s="184">
        <f t="shared" si="3"/>
        <v>3.7</v>
      </c>
      <c r="E69" s="184">
        <f t="shared" si="3"/>
        <v>0.3</v>
      </c>
      <c r="F69" s="184">
        <f t="shared" si="3"/>
        <v>7</v>
      </c>
      <c r="G69" s="184">
        <f t="shared" si="3"/>
        <v>5.6</v>
      </c>
      <c r="H69" s="184">
        <f t="shared" si="3"/>
        <v>6.9</v>
      </c>
      <c r="I69" s="184">
        <f t="shared" si="3"/>
        <v>-0.9</v>
      </c>
      <c r="J69" s="184">
        <f t="shared" si="3"/>
        <v>-7.5</v>
      </c>
      <c r="K69" s="184">
        <f t="shared" si="3"/>
        <v>3.1</v>
      </c>
      <c r="L69" s="184">
        <f t="shared" si="3"/>
        <v>-30.8</v>
      </c>
      <c r="M69" s="184">
        <f t="shared" si="3"/>
        <v>6.5</v>
      </c>
      <c r="N69" s="184">
        <f t="shared" si="3"/>
        <v>12.3</v>
      </c>
      <c r="O69" s="124">
        <f t="shared" si="3"/>
        <v>0</v>
      </c>
    </row>
    <row r="70" spans="1:15">
      <c r="A70" s="26">
        <v>2</v>
      </c>
      <c r="B70" s="35" t="s">
        <v>26</v>
      </c>
      <c r="C70" s="143">
        <f t="shared" si="3"/>
        <v>1.3</v>
      </c>
      <c r="D70" s="184">
        <f t="shared" si="3"/>
        <v>3.7</v>
      </c>
      <c r="E70" s="184">
        <f t="shared" si="3"/>
        <v>2.4</v>
      </c>
      <c r="F70" s="184">
        <f t="shared" si="3"/>
        <v>2.6</v>
      </c>
      <c r="G70" s="184">
        <f t="shared" si="3"/>
        <v>-6.7</v>
      </c>
      <c r="H70" s="184">
        <f t="shared" si="3"/>
        <v>5.2</v>
      </c>
      <c r="I70" s="184">
        <f t="shared" si="3"/>
        <v>-2</v>
      </c>
      <c r="J70" s="184">
        <f t="shared" si="3"/>
        <v>-5</v>
      </c>
      <c r="K70" s="184">
        <f t="shared" si="3"/>
        <v>3.1</v>
      </c>
      <c r="L70" s="184">
        <f t="shared" si="3"/>
        <v>45.7</v>
      </c>
      <c r="M70" s="184">
        <f t="shared" si="3"/>
        <v>10.8</v>
      </c>
      <c r="N70" s="184">
        <f t="shared" si="3"/>
        <v>12.3</v>
      </c>
      <c r="O70" s="124">
        <f t="shared" si="3"/>
        <v>0</v>
      </c>
    </row>
    <row r="71" spans="1:15">
      <c r="A71" s="26">
        <v>3</v>
      </c>
      <c r="B71" s="35" t="s">
        <v>27</v>
      </c>
      <c r="C71" s="143">
        <f t="shared" si="3"/>
        <v>1.1000000000000001</v>
      </c>
      <c r="D71" s="184">
        <f t="shared" si="3"/>
        <v>3.6</v>
      </c>
      <c r="E71" s="184">
        <f t="shared" si="3"/>
        <v>2.9</v>
      </c>
      <c r="F71" s="184">
        <f t="shared" si="3"/>
        <v>11.7</v>
      </c>
      <c r="G71" s="184">
        <f t="shared" si="3"/>
        <v>34.700000000000003</v>
      </c>
      <c r="H71" s="184">
        <f t="shared" si="3"/>
        <v>6.7</v>
      </c>
      <c r="I71" s="184">
        <f t="shared" si="3"/>
        <v>-0.3</v>
      </c>
      <c r="J71" s="184">
        <f t="shared" si="3"/>
        <v>-19.7</v>
      </c>
      <c r="K71" s="184">
        <f t="shared" si="3"/>
        <v>4.3</v>
      </c>
      <c r="L71" s="184">
        <f t="shared" si="3"/>
        <v>22.1</v>
      </c>
      <c r="M71" s="184">
        <f t="shared" si="3"/>
        <v>11.3</v>
      </c>
      <c r="N71" s="184">
        <f t="shared" si="3"/>
        <v>13.6</v>
      </c>
      <c r="O71" s="124">
        <f t="shared" si="3"/>
        <v>0</v>
      </c>
    </row>
    <row r="72" spans="1:15">
      <c r="A72" s="26">
        <v>4</v>
      </c>
      <c r="B72" s="35" t="s">
        <v>28</v>
      </c>
      <c r="C72" s="143">
        <f t="shared" si="3"/>
        <v>1.2</v>
      </c>
      <c r="D72" s="184">
        <f t="shared" si="3"/>
        <v>3.8</v>
      </c>
      <c r="E72" s="184">
        <f t="shared" si="3"/>
        <v>0</v>
      </c>
      <c r="F72" s="184">
        <f t="shared" si="3"/>
        <v>6.3</v>
      </c>
      <c r="G72" s="184">
        <f t="shared" si="3"/>
        <v>-2.8</v>
      </c>
      <c r="H72" s="184">
        <f t="shared" si="3"/>
        <v>7.5</v>
      </c>
      <c r="I72" s="184">
        <f t="shared" si="3"/>
        <v>-0.7</v>
      </c>
      <c r="J72" s="184">
        <f t="shared" si="3"/>
        <v>-16.600000000000001</v>
      </c>
      <c r="K72" s="184">
        <f t="shared" si="3"/>
        <v>3.3</v>
      </c>
      <c r="L72" s="184">
        <f t="shared" si="3"/>
        <v>-79.900000000000006</v>
      </c>
      <c r="M72" s="184">
        <f t="shared" si="3"/>
        <v>10.5</v>
      </c>
      <c r="N72" s="184">
        <f t="shared" si="3"/>
        <v>12.5</v>
      </c>
      <c r="O72" s="124">
        <f t="shared" si="3"/>
        <v>0</v>
      </c>
    </row>
    <row r="73" spans="1:15">
      <c r="A73" s="26">
        <v>5</v>
      </c>
      <c r="B73" s="35" t="s">
        <v>29</v>
      </c>
      <c r="C73" s="143">
        <f t="shared" si="3"/>
        <v>1.5</v>
      </c>
      <c r="D73" s="184">
        <f t="shared" si="3"/>
        <v>3.7</v>
      </c>
      <c r="E73" s="184">
        <f t="shared" si="3"/>
        <v>1.4</v>
      </c>
      <c r="F73" s="184">
        <f t="shared" si="3"/>
        <v>5.2</v>
      </c>
      <c r="G73" s="184">
        <f t="shared" si="3"/>
        <v>-11.9</v>
      </c>
      <c r="H73" s="184">
        <f t="shared" si="3"/>
        <v>7.3</v>
      </c>
      <c r="I73" s="184">
        <f t="shared" si="3"/>
        <v>-0.9</v>
      </c>
      <c r="J73" s="184">
        <f t="shared" si="3"/>
        <v>-2.2999999999999998</v>
      </c>
      <c r="K73" s="184">
        <f t="shared" si="3"/>
        <v>3.5</v>
      </c>
      <c r="L73" s="184">
        <f t="shared" si="3"/>
        <v>-9.3000000000000007</v>
      </c>
      <c r="M73" s="184">
        <f t="shared" si="3"/>
        <v>9.8000000000000007</v>
      </c>
      <c r="N73" s="184">
        <f t="shared" si="3"/>
        <v>12.7</v>
      </c>
      <c r="O73" s="124">
        <f t="shared" si="3"/>
        <v>0</v>
      </c>
    </row>
    <row r="74" spans="1:15">
      <c r="A74" s="26">
        <v>6</v>
      </c>
      <c r="B74" s="35" t="s">
        <v>30</v>
      </c>
      <c r="C74" s="143">
        <f t="shared" si="3"/>
        <v>1.7</v>
      </c>
      <c r="D74" s="184">
        <f t="shared" si="3"/>
        <v>3.9</v>
      </c>
      <c r="E74" s="184">
        <f t="shared" si="3"/>
        <v>2.5</v>
      </c>
      <c r="F74" s="184">
        <f t="shared" si="3"/>
        <v>1.5</v>
      </c>
      <c r="G74" s="184">
        <f t="shared" si="3"/>
        <v>-11</v>
      </c>
      <c r="H74" s="184">
        <f t="shared" si="3"/>
        <v>3.7</v>
      </c>
      <c r="I74" s="184">
        <f t="shared" si="3"/>
        <v>-1.6</v>
      </c>
      <c r="J74" s="184">
        <f t="shared" si="3"/>
        <v>20.5</v>
      </c>
      <c r="K74" s="184">
        <f t="shared" si="3"/>
        <v>3.7</v>
      </c>
      <c r="L74" s="184">
        <f t="shared" si="3"/>
        <v>-10.199999999999999</v>
      </c>
      <c r="M74" s="184">
        <f t="shared" si="3"/>
        <v>10</v>
      </c>
      <c r="N74" s="184">
        <f t="shared" si="3"/>
        <v>12.9</v>
      </c>
      <c r="O74" s="124">
        <f t="shared" si="3"/>
        <v>0</v>
      </c>
    </row>
    <row r="75" spans="1:15">
      <c r="A75" s="26">
        <v>7</v>
      </c>
      <c r="B75" s="35" t="s">
        <v>31</v>
      </c>
      <c r="C75" s="143">
        <f t="shared" si="3"/>
        <v>1.6</v>
      </c>
      <c r="D75" s="184">
        <f t="shared" si="3"/>
        <v>3.4</v>
      </c>
      <c r="E75" s="184">
        <f t="shared" si="3"/>
        <v>4.2</v>
      </c>
      <c r="F75" s="184">
        <f t="shared" si="3"/>
        <v>2.2000000000000002</v>
      </c>
      <c r="G75" s="184">
        <f t="shared" si="3"/>
        <v>-28.2</v>
      </c>
      <c r="H75" s="184">
        <f t="shared" si="3"/>
        <v>6.2</v>
      </c>
      <c r="I75" s="184">
        <f t="shared" si="3"/>
        <v>-1.8</v>
      </c>
      <c r="J75" s="184">
        <f t="shared" si="3"/>
        <v>15.6</v>
      </c>
      <c r="K75" s="184">
        <f t="shared" si="3"/>
        <v>3.6</v>
      </c>
      <c r="L75" s="184">
        <f t="shared" si="3"/>
        <v>-12.2</v>
      </c>
      <c r="M75" s="184">
        <f t="shared" si="3"/>
        <v>10.199999999999999</v>
      </c>
      <c r="N75" s="184">
        <f t="shared" si="3"/>
        <v>12.9</v>
      </c>
      <c r="O75" s="124">
        <f t="shared" si="3"/>
        <v>0</v>
      </c>
    </row>
    <row r="76" spans="1:15">
      <c r="A76" s="26">
        <v>8</v>
      </c>
      <c r="B76" s="35" t="s">
        <v>32</v>
      </c>
      <c r="C76" s="143">
        <f t="shared" si="3"/>
        <v>1.5</v>
      </c>
      <c r="D76" s="184">
        <f t="shared" si="3"/>
        <v>3.1</v>
      </c>
      <c r="E76" s="184">
        <f t="shared" si="3"/>
        <v>2.6</v>
      </c>
      <c r="F76" s="184">
        <f t="shared" si="3"/>
        <v>7.5</v>
      </c>
      <c r="G76" s="184">
        <f t="shared" si="3"/>
        <v>4.0999999999999996</v>
      </c>
      <c r="H76" s="184">
        <f t="shared" si="3"/>
        <v>7.5</v>
      </c>
      <c r="I76" s="184">
        <f t="shared" si="3"/>
        <v>-0.9</v>
      </c>
      <c r="J76" s="184">
        <f t="shared" si="3"/>
        <v>5.3</v>
      </c>
      <c r="K76" s="184">
        <f t="shared" si="3"/>
        <v>3.9</v>
      </c>
      <c r="L76" s="184">
        <f t="shared" si="3"/>
        <v>-114.1</v>
      </c>
      <c r="M76" s="184">
        <f t="shared" si="3"/>
        <v>10.3</v>
      </c>
      <c r="N76" s="184">
        <f t="shared" si="3"/>
        <v>13.2</v>
      </c>
      <c r="O76" s="124">
        <f t="shared" si="3"/>
        <v>0</v>
      </c>
    </row>
    <row r="77" spans="1:15">
      <c r="A77" s="26">
        <v>9</v>
      </c>
      <c r="B77" s="35" t="s">
        <v>33</v>
      </c>
      <c r="C77" s="143">
        <f t="shared" si="3"/>
        <v>2</v>
      </c>
      <c r="D77" s="184">
        <f t="shared" si="3"/>
        <v>4</v>
      </c>
      <c r="E77" s="184">
        <f t="shared" si="3"/>
        <v>3.8</v>
      </c>
      <c r="F77" s="184">
        <f t="shared" si="3"/>
        <v>4.0999999999999996</v>
      </c>
      <c r="G77" s="184">
        <f t="shared" si="3"/>
        <v>-7.3</v>
      </c>
      <c r="H77" s="184">
        <f t="shared" si="3"/>
        <v>5.6</v>
      </c>
      <c r="I77" s="184">
        <f t="shared" si="3"/>
        <v>-1.9</v>
      </c>
      <c r="J77" s="184">
        <f t="shared" si="3"/>
        <v>36.1</v>
      </c>
      <c r="K77" s="184">
        <f t="shared" si="3"/>
        <v>4.9000000000000004</v>
      </c>
      <c r="L77" s="184">
        <f t="shared" si="3"/>
        <v>-20</v>
      </c>
      <c r="M77" s="184">
        <f t="shared" si="3"/>
        <v>10.3</v>
      </c>
      <c r="N77" s="184">
        <f t="shared" si="3"/>
        <v>14.2</v>
      </c>
      <c r="O77" s="124">
        <f t="shared" si="3"/>
        <v>0</v>
      </c>
    </row>
    <row r="78" spans="1:15">
      <c r="A78" s="28">
        <v>10</v>
      </c>
      <c r="B78" s="36" t="s">
        <v>34</v>
      </c>
      <c r="C78" s="144">
        <f t="shared" si="3"/>
        <v>0.5</v>
      </c>
      <c r="D78" s="126">
        <f t="shared" si="3"/>
        <v>3.4</v>
      </c>
      <c r="E78" s="126">
        <f t="shared" si="3"/>
        <v>-3.6</v>
      </c>
      <c r="F78" s="126">
        <f t="shared" si="3"/>
        <v>1.5</v>
      </c>
      <c r="G78" s="126">
        <f t="shared" si="3"/>
        <v>-21.6</v>
      </c>
      <c r="H78" s="126">
        <f t="shared" si="3"/>
        <v>6.5</v>
      </c>
      <c r="I78" s="126">
        <f t="shared" si="3"/>
        <v>-1.7</v>
      </c>
      <c r="J78" s="126">
        <f t="shared" si="3"/>
        <v>-16.899999999999999</v>
      </c>
      <c r="K78" s="126">
        <f t="shared" si="3"/>
        <v>0.5</v>
      </c>
      <c r="L78" s="126">
        <f t="shared" si="3"/>
        <v>1.8</v>
      </c>
      <c r="M78" s="126">
        <f t="shared" si="3"/>
        <v>9.6999999999999993</v>
      </c>
      <c r="N78" s="126">
        <f t="shared" si="3"/>
        <v>9.5</v>
      </c>
      <c r="O78" s="127">
        <f t="shared" si="3"/>
        <v>0</v>
      </c>
    </row>
    <row r="79" spans="1:15">
      <c r="A79" s="17"/>
      <c r="B79" s="17"/>
      <c r="C79" s="17"/>
      <c r="D79" s="17"/>
      <c r="E79" s="17"/>
      <c r="F79" s="17"/>
      <c r="G79" s="17"/>
      <c r="H79" s="17"/>
      <c r="I79" s="17"/>
      <c r="J79" s="17"/>
      <c r="K79" s="17"/>
      <c r="L79" s="17"/>
      <c r="M79" s="17"/>
      <c r="N79" s="17"/>
      <c r="O79" s="17"/>
    </row>
    <row r="80" spans="1:15">
      <c r="A80" s="17"/>
      <c r="B80" s="17"/>
      <c r="C80" s="17"/>
      <c r="D80" s="17"/>
      <c r="E80" s="17"/>
      <c r="F80" s="17"/>
      <c r="G80" s="17"/>
      <c r="H80" s="17"/>
      <c r="I80" s="17"/>
      <c r="J80" s="17"/>
      <c r="K80" s="17"/>
      <c r="L80" s="17"/>
      <c r="M80" s="17"/>
      <c r="N80" s="17"/>
      <c r="O80" s="17"/>
    </row>
    <row r="81" spans="1:15">
      <c r="A81" s="176" t="s">
        <v>267</v>
      </c>
      <c r="B81" s="17"/>
      <c r="C81" s="17"/>
      <c r="D81" s="17"/>
      <c r="E81" s="17"/>
      <c r="F81" s="17"/>
      <c r="G81" s="52"/>
      <c r="H81" s="52"/>
      <c r="I81" s="52"/>
      <c r="J81" s="52"/>
      <c r="K81" s="52"/>
      <c r="L81" s="52"/>
      <c r="M81" s="52"/>
      <c r="N81" s="52" t="s">
        <v>10</v>
      </c>
      <c r="O81" s="52"/>
    </row>
    <row r="82" spans="1:15">
      <c r="A82" s="177"/>
      <c r="B82" s="178" t="s">
        <v>11</v>
      </c>
      <c r="C82" s="279" t="s">
        <v>12</v>
      </c>
      <c r="D82" s="281" t="s">
        <v>13</v>
      </c>
      <c r="E82" s="279" t="s">
        <v>14</v>
      </c>
      <c r="F82" s="283" t="s">
        <v>8</v>
      </c>
      <c r="G82" s="19"/>
      <c r="H82" s="19"/>
      <c r="I82" s="20"/>
      <c r="J82" s="279" t="s">
        <v>9</v>
      </c>
      <c r="K82" s="279" t="s">
        <v>15</v>
      </c>
      <c r="L82" s="19" t="s">
        <v>16</v>
      </c>
      <c r="M82" s="19"/>
      <c r="N82" s="19"/>
      <c r="O82" s="20"/>
    </row>
    <row r="83" spans="1:15" ht="25.5">
      <c r="A83" s="179"/>
      <c r="B83" s="180" t="s">
        <v>17</v>
      </c>
      <c r="C83" s="280"/>
      <c r="D83" s="282"/>
      <c r="E83" s="280"/>
      <c r="F83" s="284"/>
      <c r="G83" s="21" t="s">
        <v>18</v>
      </c>
      <c r="H83" s="22" t="s">
        <v>19</v>
      </c>
      <c r="I83" s="20" t="s">
        <v>20</v>
      </c>
      <c r="J83" s="280"/>
      <c r="K83" s="280"/>
      <c r="L83" s="181" t="s">
        <v>203</v>
      </c>
      <c r="M83" s="21" t="s">
        <v>21</v>
      </c>
      <c r="N83" s="22" t="s">
        <v>22</v>
      </c>
      <c r="O83" s="20" t="s">
        <v>23</v>
      </c>
    </row>
    <row r="84" spans="1:15">
      <c r="A84" s="182"/>
      <c r="B84" s="23" t="s">
        <v>24</v>
      </c>
      <c r="C84" s="185">
        <v>22755615.898349099</v>
      </c>
      <c r="D84" s="24">
        <v>13529286</v>
      </c>
      <c r="E84" s="24">
        <v>2900102</v>
      </c>
      <c r="F84" s="24">
        <v>4788395</v>
      </c>
      <c r="G84" s="24">
        <v>749425</v>
      </c>
      <c r="H84" s="24">
        <v>4135050</v>
      </c>
      <c r="I84" s="24">
        <v>-96080</v>
      </c>
      <c r="J84" s="24">
        <v>851913</v>
      </c>
      <c r="K84" s="24">
        <v>22069696</v>
      </c>
      <c r="L84" s="24">
        <v>685919.89834909793</v>
      </c>
      <c r="M84" s="24">
        <v>20766988.34964288</v>
      </c>
      <c r="N84" s="24">
        <v>20870599</v>
      </c>
      <c r="O84" s="25">
        <v>789530.54870621953</v>
      </c>
    </row>
    <row r="85" spans="1:15">
      <c r="A85" s="26">
        <v>1</v>
      </c>
      <c r="B85" s="17" t="s">
        <v>25</v>
      </c>
      <c r="C85" s="186">
        <v>7129792.8983490979</v>
      </c>
      <c r="D85" s="183">
        <v>3976740</v>
      </c>
      <c r="E85" s="183">
        <v>1015609</v>
      </c>
      <c r="F85" s="183">
        <v>1181399</v>
      </c>
      <c r="G85" s="183">
        <v>198182</v>
      </c>
      <c r="H85" s="183">
        <v>1011352</v>
      </c>
      <c r="I85" s="183">
        <v>-28135</v>
      </c>
      <c r="J85" s="183">
        <v>297528</v>
      </c>
      <c r="K85" s="183">
        <v>6471276</v>
      </c>
      <c r="L85" s="183">
        <v>658516.89834909793</v>
      </c>
      <c r="M85" s="183">
        <v>6468581.3496428784</v>
      </c>
      <c r="N85" s="183">
        <v>6119674</v>
      </c>
      <c r="O85" s="27">
        <v>309609.54870621953</v>
      </c>
    </row>
    <row r="86" spans="1:15">
      <c r="A86" s="26">
        <v>2</v>
      </c>
      <c r="B86" s="17" t="s">
        <v>26</v>
      </c>
      <c r="C86" s="186">
        <v>3756297</v>
      </c>
      <c r="D86" s="183">
        <v>2603366</v>
      </c>
      <c r="E86" s="183">
        <v>467370</v>
      </c>
      <c r="F86" s="183">
        <v>748909</v>
      </c>
      <c r="G86" s="183">
        <v>170125</v>
      </c>
      <c r="H86" s="183">
        <v>595876</v>
      </c>
      <c r="I86" s="183">
        <v>-17092</v>
      </c>
      <c r="J86" s="183">
        <v>112714</v>
      </c>
      <c r="K86" s="183">
        <v>3932359</v>
      </c>
      <c r="L86" s="183">
        <v>-176062</v>
      </c>
      <c r="M86" s="183">
        <v>3519465</v>
      </c>
      <c r="N86" s="183">
        <v>3718706</v>
      </c>
      <c r="O86" s="27">
        <v>23179</v>
      </c>
    </row>
    <row r="87" spans="1:15">
      <c r="A87" s="26">
        <v>3</v>
      </c>
      <c r="B87" s="17" t="s">
        <v>27</v>
      </c>
      <c r="C87" s="186">
        <v>2260230</v>
      </c>
      <c r="D87" s="183">
        <v>1702275</v>
      </c>
      <c r="E87" s="183">
        <v>310994</v>
      </c>
      <c r="F87" s="183">
        <v>519652</v>
      </c>
      <c r="G87" s="183">
        <v>89506</v>
      </c>
      <c r="H87" s="183">
        <v>441404</v>
      </c>
      <c r="I87" s="183">
        <v>-11258</v>
      </c>
      <c r="J87" s="183">
        <v>68179</v>
      </c>
      <c r="K87" s="183">
        <v>2601100</v>
      </c>
      <c r="L87" s="183">
        <v>-340870</v>
      </c>
      <c r="M87" s="183">
        <v>2191728</v>
      </c>
      <c r="N87" s="183">
        <v>2459776</v>
      </c>
      <c r="O87" s="27">
        <v>-72822</v>
      </c>
    </row>
    <row r="88" spans="1:15">
      <c r="A88" s="26">
        <v>4</v>
      </c>
      <c r="B88" s="17" t="s">
        <v>28</v>
      </c>
      <c r="C88" s="186">
        <v>2994430</v>
      </c>
      <c r="D88" s="183">
        <v>1757310</v>
      </c>
      <c r="E88" s="183">
        <v>297587</v>
      </c>
      <c r="F88" s="183">
        <v>859942</v>
      </c>
      <c r="G88" s="183">
        <v>110501</v>
      </c>
      <c r="H88" s="183">
        <v>762534</v>
      </c>
      <c r="I88" s="183">
        <v>-13093</v>
      </c>
      <c r="J88" s="183">
        <v>105012</v>
      </c>
      <c r="K88" s="183">
        <v>3019851</v>
      </c>
      <c r="L88" s="183">
        <v>-25421</v>
      </c>
      <c r="M88" s="183">
        <v>2676779</v>
      </c>
      <c r="N88" s="183">
        <v>2855776</v>
      </c>
      <c r="O88" s="27">
        <v>153576</v>
      </c>
    </row>
    <row r="89" spans="1:15">
      <c r="A89" s="26">
        <v>5</v>
      </c>
      <c r="B89" s="17" t="s">
        <v>29</v>
      </c>
      <c r="C89" s="186">
        <v>1225253</v>
      </c>
      <c r="D89" s="183">
        <v>640205</v>
      </c>
      <c r="E89" s="183">
        <v>139703</v>
      </c>
      <c r="F89" s="183">
        <v>260476</v>
      </c>
      <c r="G89" s="183">
        <v>27303</v>
      </c>
      <c r="H89" s="183">
        <v>237893</v>
      </c>
      <c r="I89" s="183">
        <v>-4720</v>
      </c>
      <c r="J89" s="183">
        <v>43610</v>
      </c>
      <c r="K89" s="183">
        <v>1083994</v>
      </c>
      <c r="L89" s="183">
        <v>141259</v>
      </c>
      <c r="M89" s="183">
        <v>1073237</v>
      </c>
      <c r="N89" s="183">
        <v>1025099</v>
      </c>
      <c r="O89" s="27">
        <v>93121</v>
      </c>
    </row>
    <row r="90" spans="1:15">
      <c r="A90" s="26">
        <v>6</v>
      </c>
      <c r="B90" s="17" t="s">
        <v>30</v>
      </c>
      <c r="C90" s="186">
        <v>2585451</v>
      </c>
      <c r="D90" s="183">
        <v>1295944</v>
      </c>
      <c r="E90" s="183">
        <v>251265</v>
      </c>
      <c r="F90" s="183">
        <v>678807</v>
      </c>
      <c r="G90" s="183">
        <v>97082</v>
      </c>
      <c r="H90" s="183">
        <v>592000</v>
      </c>
      <c r="I90" s="183">
        <v>-10275</v>
      </c>
      <c r="J90" s="183">
        <v>107674</v>
      </c>
      <c r="K90" s="183">
        <v>2333690</v>
      </c>
      <c r="L90" s="183">
        <v>251761</v>
      </c>
      <c r="M90" s="183">
        <v>2264773</v>
      </c>
      <c r="N90" s="183">
        <v>2206895</v>
      </c>
      <c r="O90" s="27">
        <v>193883</v>
      </c>
    </row>
    <row r="91" spans="1:15">
      <c r="A91" s="26">
        <v>7</v>
      </c>
      <c r="B91" s="17" t="s">
        <v>31</v>
      </c>
      <c r="C91" s="186">
        <v>1096417</v>
      </c>
      <c r="D91" s="183">
        <v>588867</v>
      </c>
      <c r="E91" s="183">
        <v>127642</v>
      </c>
      <c r="F91" s="183">
        <v>230430</v>
      </c>
      <c r="G91" s="183">
        <v>21848</v>
      </c>
      <c r="H91" s="183">
        <v>212930</v>
      </c>
      <c r="I91" s="183">
        <v>-4348</v>
      </c>
      <c r="J91" s="183">
        <v>41287</v>
      </c>
      <c r="K91" s="183">
        <v>988226</v>
      </c>
      <c r="L91" s="183">
        <v>108191</v>
      </c>
      <c r="M91" s="183">
        <v>966411</v>
      </c>
      <c r="N91" s="183">
        <v>934534</v>
      </c>
      <c r="O91" s="27">
        <v>76314</v>
      </c>
    </row>
    <row r="92" spans="1:15">
      <c r="A92" s="26">
        <v>8</v>
      </c>
      <c r="B92" s="17" t="s">
        <v>32</v>
      </c>
      <c r="C92" s="186">
        <v>718609</v>
      </c>
      <c r="D92" s="183">
        <v>399451</v>
      </c>
      <c r="E92" s="183">
        <v>121758</v>
      </c>
      <c r="F92" s="183">
        <v>133915</v>
      </c>
      <c r="G92" s="183">
        <v>11667</v>
      </c>
      <c r="H92" s="183">
        <v>125286</v>
      </c>
      <c r="I92" s="183">
        <v>-3038</v>
      </c>
      <c r="J92" s="183">
        <v>36463</v>
      </c>
      <c r="K92" s="183">
        <v>691587</v>
      </c>
      <c r="L92" s="183">
        <v>27022</v>
      </c>
      <c r="M92" s="183">
        <v>673719</v>
      </c>
      <c r="N92" s="183">
        <v>654012</v>
      </c>
      <c r="O92" s="27">
        <v>7315</v>
      </c>
    </row>
    <row r="93" spans="1:15">
      <c r="A93" s="26">
        <v>9</v>
      </c>
      <c r="B93" s="17" t="s">
        <v>33</v>
      </c>
      <c r="C93" s="186">
        <v>470202</v>
      </c>
      <c r="D93" s="183">
        <v>258658</v>
      </c>
      <c r="E93" s="183">
        <v>67417</v>
      </c>
      <c r="F93" s="183">
        <v>83500</v>
      </c>
      <c r="G93" s="183">
        <v>10230</v>
      </c>
      <c r="H93" s="183">
        <v>75139</v>
      </c>
      <c r="I93" s="183">
        <v>-1869</v>
      </c>
      <c r="J93" s="183">
        <v>13477</v>
      </c>
      <c r="K93" s="183">
        <v>423052</v>
      </c>
      <c r="L93" s="183">
        <v>47150</v>
      </c>
      <c r="M93" s="183">
        <v>428241</v>
      </c>
      <c r="N93" s="183">
        <v>400066</v>
      </c>
      <c r="O93" s="27">
        <v>18975</v>
      </c>
    </row>
    <row r="94" spans="1:15">
      <c r="A94" s="28">
        <v>10</v>
      </c>
      <c r="B94" s="29" t="s">
        <v>34</v>
      </c>
      <c r="C94" s="187">
        <v>518934</v>
      </c>
      <c r="D94" s="30">
        <v>306470</v>
      </c>
      <c r="E94" s="30">
        <v>100757</v>
      </c>
      <c r="F94" s="30">
        <v>91365</v>
      </c>
      <c r="G94" s="30">
        <v>12981</v>
      </c>
      <c r="H94" s="30">
        <v>80636</v>
      </c>
      <c r="I94" s="30">
        <v>-2252</v>
      </c>
      <c r="J94" s="30">
        <v>25969</v>
      </c>
      <c r="K94" s="30">
        <v>524561</v>
      </c>
      <c r="L94" s="30">
        <v>-5627</v>
      </c>
      <c r="M94" s="30">
        <v>504054</v>
      </c>
      <c r="N94" s="30">
        <v>496061</v>
      </c>
      <c r="O94" s="31">
        <v>-13620</v>
      </c>
    </row>
    <row r="95" spans="1:15">
      <c r="A95" s="17"/>
      <c r="B95" s="17"/>
      <c r="C95" s="17"/>
      <c r="D95" s="17"/>
      <c r="E95" s="17"/>
      <c r="F95" s="17"/>
      <c r="G95" s="17"/>
      <c r="H95" s="17"/>
      <c r="I95" s="17"/>
      <c r="J95" s="17"/>
      <c r="K95" s="17"/>
      <c r="L95" s="17"/>
      <c r="M95" s="17"/>
      <c r="N95" s="17"/>
      <c r="O95" s="17"/>
    </row>
    <row r="96" spans="1:15">
      <c r="A96" s="17"/>
      <c r="B96" s="17"/>
      <c r="C96" s="17"/>
      <c r="D96" s="17"/>
      <c r="E96" s="17"/>
      <c r="F96" s="17"/>
      <c r="G96" s="17"/>
      <c r="H96" s="17"/>
      <c r="I96" s="17"/>
      <c r="J96" s="17"/>
      <c r="K96" s="17"/>
      <c r="L96" s="17"/>
      <c r="M96" s="17"/>
      <c r="N96" s="17"/>
      <c r="O96" s="17"/>
    </row>
    <row r="97" spans="1:15">
      <c r="A97" s="176" t="s">
        <v>268</v>
      </c>
      <c r="B97" s="17"/>
      <c r="C97" s="17"/>
      <c r="D97" s="17"/>
      <c r="E97" s="17"/>
      <c r="F97" s="17"/>
      <c r="G97" s="52"/>
      <c r="H97" s="52"/>
      <c r="I97" s="52"/>
      <c r="J97" s="52"/>
      <c r="K97" s="52"/>
      <c r="L97" s="52"/>
      <c r="M97" s="52"/>
      <c r="N97" s="52" t="s">
        <v>10</v>
      </c>
      <c r="O97" s="52"/>
    </row>
    <row r="98" spans="1:15">
      <c r="A98" s="177"/>
      <c r="B98" s="178" t="s">
        <v>11</v>
      </c>
      <c r="C98" s="279" t="s">
        <v>12</v>
      </c>
      <c r="D98" s="281" t="s">
        <v>13</v>
      </c>
      <c r="E98" s="279" t="s">
        <v>14</v>
      </c>
      <c r="F98" s="283" t="s">
        <v>8</v>
      </c>
      <c r="G98" s="19"/>
      <c r="H98" s="19"/>
      <c r="I98" s="20"/>
      <c r="J98" s="279" t="s">
        <v>9</v>
      </c>
      <c r="K98" s="279" t="s">
        <v>15</v>
      </c>
      <c r="L98" s="19" t="s">
        <v>16</v>
      </c>
      <c r="M98" s="19"/>
      <c r="N98" s="19"/>
      <c r="O98" s="20"/>
    </row>
    <row r="99" spans="1:15" ht="25.5">
      <c r="A99" s="179"/>
      <c r="B99" s="180" t="s">
        <v>17</v>
      </c>
      <c r="C99" s="280"/>
      <c r="D99" s="282"/>
      <c r="E99" s="280"/>
      <c r="F99" s="284"/>
      <c r="G99" s="21" t="s">
        <v>18</v>
      </c>
      <c r="H99" s="22" t="s">
        <v>19</v>
      </c>
      <c r="I99" s="20" t="s">
        <v>20</v>
      </c>
      <c r="J99" s="280"/>
      <c r="K99" s="280"/>
      <c r="L99" s="181" t="s">
        <v>203</v>
      </c>
      <c r="M99" s="21" t="s">
        <v>21</v>
      </c>
      <c r="N99" s="22" t="s">
        <v>22</v>
      </c>
      <c r="O99" s="20" t="s">
        <v>23</v>
      </c>
    </row>
    <row r="100" spans="1:15">
      <c r="A100" s="182"/>
      <c r="B100" s="32" t="s">
        <v>24</v>
      </c>
      <c r="C100" s="142">
        <f>ROUND((C84-C52)/C52*100,1)</f>
        <v>2.6</v>
      </c>
      <c r="D100" s="121">
        <f t="shared" ref="D100:O100" si="4">ROUND((D84-D52)/D52*100,1)</f>
        <v>1.4</v>
      </c>
      <c r="E100" s="121">
        <f t="shared" si="4"/>
        <v>0.8</v>
      </c>
      <c r="F100" s="121">
        <f t="shared" si="4"/>
        <v>4.5999999999999996</v>
      </c>
      <c r="G100" s="121">
        <f t="shared" si="4"/>
        <v>2</v>
      </c>
      <c r="H100" s="121">
        <f t="shared" si="4"/>
        <v>3.6</v>
      </c>
      <c r="I100" s="121">
        <f t="shared" si="4"/>
        <v>-35.9</v>
      </c>
      <c r="J100" s="121">
        <f t="shared" si="4"/>
        <v>8.1999999999999993</v>
      </c>
      <c r="K100" s="121">
        <f t="shared" si="4"/>
        <v>2.2000000000000002</v>
      </c>
      <c r="L100" s="121">
        <f t="shared" si="4"/>
        <v>15.3</v>
      </c>
      <c r="M100" s="121">
        <f t="shared" si="4"/>
        <v>0.5</v>
      </c>
      <c r="N100" s="121">
        <f t="shared" si="4"/>
        <v>0.1</v>
      </c>
      <c r="O100" s="122">
        <f t="shared" si="4"/>
        <v>0</v>
      </c>
    </row>
    <row r="101" spans="1:15">
      <c r="A101" s="26">
        <v>1</v>
      </c>
      <c r="B101" s="35" t="s">
        <v>25</v>
      </c>
      <c r="C101" s="143">
        <f t="shared" ref="C101:O110" si="5">ROUND((C85-C53)/C53*100,1)</f>
        <v>2.2999999999999998</v>
      </c>
      <c r="D101" s="184">
        <f t="shared" si="5"/>
        <v>1.3</v>
      </c>
      <c r="E101" s="184">
        <f t="shared" si="5"/>
        <v>0.7</v>
      </c>
      <c r="F101" s="184">
        <f t="shared" si="5"/>
        <v>4.4000000000000004</v>
      </c>
      <c r="G101" s="184">
        <f t="shared" si="5"/>
        <v>1.3</v>
      </c>
      <c r="H101" s="184">
        <f t="shared" si="5"/>
        <v>3.2</v>
      </c>
      <c r="I101" s="184">
        <f t="shared" si="5"/>
        <v>-36</v>
      </c>
      <c r="J101" s="184">
        <f t="shared" si="5"/>
        <v>7.6</v>
      </c>
      <c r="K101" s="184">
        <f t="shared" si="5"/>
        <v>2</v>
      </c>
      <c r="L101" s="184">
        <f t="shared" si="5"/>
        <v>4.7</v>
      </c>
      <c r="M101" s="184">
        <f t="shared" si="5"/>
        <v>0.3</v>
      </c>
      <c r="N101" s="184">
        <f t="shared" si="5"/>
        <v>-0.1</v>
      </c>
      <c r="O101" s="124">
        <f t="shared" si="5"/>
        <v>0</v>
      </c>
    </row>
    <row r="102" spans="1:15">
      <c r="A102" s="26">
        <v>2</v>
      </c>
      <c r="B102" s="35" t="s">
        <v>26</v>
      </c>
      <c r="C102" s="143">
        <f t="shared" si="5"/>
        <v>4</v>
      </c>
      <c r="D102" s="184">
        <f t="shared" si="5"/>
        <v>1.5</v>
      </c>
      <c r="E102" s="184">
        <f t="shared" si="5"/>
        <v>0.5</v>
      </c>
      <c r="F102" s="184">
        <f t="shared" si="5"/>
        <v>6.6</v>
      </c>
      <c r="G102" s="184">
        <f t="shared" si="5"/>
        <v>8.8000000000000007</v>
      </c>
      <c r="H102" s="184">
        <f t="shared" si="5"/>
        <v>4</v>
      </c>
      <c r="I102" s="184">
        <f t="shared" si="5"/>
        <v>-35.5</v>
      </c>
      <c r="J102" s="184">
        <f t="shared" si="5"/>
        <v>12.2</v>
      </c>
      <c r="K102" s="184">
        <f t="shared" si="5"/>
        <v>2.6</v>
      </c>
      <c r="L102" s="184">
        <f t="shared" si="5"/>
        <v>-19.600000000000001</v>
      </c>
      <c r="M102" s="184">
        <f t="shared" si="5"/>
        <v>1.7</v>
      </c>
      <c r="N102" s="184">
        <f t="shared" si="5"/>
        <v>0.5</v>
      </c>
      <c r="O102" s="124">
        <f t="shared" si="5"/>
        <v>0</v>
      </c>
    </row>
    <row r="103" spans="1:15">
      <c r="A103" s="26">
        <v>3</v>
      </c>
      <c r="B103" s="35" t="s">
        <v>27</v>
      </c>
      <c r="C103" s="143">
        <f t="shared" si="5"/>
        <v>7.2</v>
      </c>
      <c r="D103" s="184">
        <f t="shared" si="5"/>
        <v>1.2</v>
      </c>
      <c r="E103" s="184">
        <f t="shared" si="5"/>
        <v>0.6</v>
      </c>
      <c r="F103" s="184">
        <f t="shared" si="5"/>
        <v>0.6</v>
      </c>
      <c r="G103" s="184">
        <f t="shared" si="5"/>
        <v>-14.5</v>
      </c>
      <c r="H103" s="184">
        <f t="shared" si="5"/>
        <v>2.8</v>
      </c>
      <c r="I103" s="184">
        <f t="shared" si="5"/>
        <v>-36.5</v>
      </c>
      <c r="J103" s="184">
        <f t="shared" si="5"/>
        <v>6.3</v>
      </c>
      <c r="K103" s="184">
        <f t="shared" si="5"/>
        <v>1.2</v>
      </c>
      <c r="L103" s="184">
        <f t="shared" si="5"/>
        <v>-26.3</v>
      </c>
      <c r="M103" s="184">
        <f t="shared" si="5"/>
        <v>4.7</v>
      </c>
      <c r="N103" s="184">
        <f t="shared" si="5"/>
        <v>-1</v>
      </c>
      <c r="O103" s="124">
        <f t="shared" si="5"/>
        <v>0</v>
      </c>
    </row>
    <row r="104" spans="1:15">
      <c r="A104" s="26">
        <v>4</v>
      </c>
      <c r="B104" s="35" t="s">
        <v>28</v>
      </c>
      <c r="C104" s="143">
        <f t="shared" si="5"/>
        <v>1.4</v>
      </c>
      <c r="D104" s="184">
        <f t="shared" si="5"/>
        <v>1.6</v>
      </c>
      <c r="E104" s="184">
        <f t="shared" si="5"/>
        <v>1.1000000000000001</v>
      </c>
      <c r="F104" s="184">
        <f t="shared" si="5"/>
        <v>4.7</v>
      </c>
      <c r="G104" s="184">
        <f t="shared" si="5"/>
        <v>4.4000000000000004</v>
      </c>
      <c r="H104" s="184">
        <f t="shared" si="5"/>
        <v>3.6</v>
      </c>
      <c r="I104" s="184">
        <f t="shared" si="5"/>
        <v>-35.6</v>
      </c>
      <c r="J104" s="184">
        <f t="shared" si="5"/>
        <v>14.5</v>
      </c>
      <c r="K104" s="184">
        <f t="shared" si="5"/>
        <v>2.8</v>
      </c>
      <c r="L104" s="184">
        <f t="shared" si="5"/>
        <v>-271.39999999999998</v>
      </c>
      <c r="M104" s="184">
        <f t="shared" si="5"/>
        <v>-0.8</v>
      </c>
      <c r="N104" s="184">
        <f t="shared" si="5"/>
        <v>0.7</v>
      </c>
      <c r="O104" s="124">
        <f t="shared" si="5"/>
        <v>0</v>
      </c>
    </row>
    <row r="105" spans="1:15">
      <c r="A105" s="26">
        <v>5</v>
      </c>
      <c r="B105" s="35" t="s">
        <v>29</v>
      </c>
      <c r="C105" s="143">
        <f t="shared" si="5"/>
        <v>0</v>
      </c>
      <c r="D105" s="184">
        <f t="shared" si="5"/>
        <v>1.4</v>
      </c>
      <c r="E105" s="184">
        <f t="shared" si="5"/>
        <v>2</v>
      </c>
      <c r="F105" s="184">
        <f t="shared" si="5"/>
        <v>4.4000000000000004</v>
      </c>
      <c r="G105" s="184">
        <f t="shared" si="5"/>
        <v>6.7</v>
      </c>
      <c r="H105" s="184">
        <f t="shared" si="5"/>
        <v>2.9</v>
      </c>
      <c r="I105" s="184">
        <f t="shared" si="5"/>
        <v>-35.9</v>
      </c>
      <c r="J105" s="184">
        <f t="shared" si="5"/>
        <v>5.6</v>
      </c>
      <c r="K105" s="184">
        <f t="shared" si="5"/>
        <v>2.4</v>
      </c>
      <c r="L105" s="184">
        <f t="shared" si="5"/>
        <v>-15.3</v>
      </c>
      <c r="M105" s="184">
        <f t="shared" si="5"/>
        <v>-2.1</v>
      </c>
      <c r="N105" s="184">
        <f t="shared" si="5"/>
        <v>0.2</v>
      </c>
      <c r="O105" s="124">
        <f t="shared" si="5"/>
        <v>0</v>
      </c>
    </row>
    <row r="106" spans="1:15">
      <c r="A106" s="26">
        <v>6</v>
      </c>
      <c r="B106" s="35" t="s">
        <v>30</v>
      </c>
      <c r="C106" s="143">
        <f t="shared" si="5"/>
        <v>-0.9</v>
      </c>
      <c r="D106" s="184">
        <f t="shared" si="5"/>
        <v>1.5</v>
      </c>
      <c r="E106" s="184">
        <f t="shared" si="5"/>
        <v>0.1</v>
      </c>
      <c r="F106" s="184">
        <f t="shared" si="5"/>
        <v>5.3</v>
      </c>
      <c r="G106" s="184">
        <f t="shared" si="5"/>
        <v>4.5</v>
      </c>
      <c r="H106" s="184">
        <f t="shared" si="5"/>
        <v>4.3</v>
      </c>
      <c r="I106" s="184">
        <f t="shared" si="5"/>
        <v>-35.6</v>
      </c>
      <c r="J106" s="184">
        <f t="shared" si="5"/>
        <v>7.9</v>
      </c>
      <c r="K106" s="184">
        <f t="shared" si="5"/>
        <v>2.7</v>
      </c>
      <c r="L106" s="184">
        <f t="shared" si="5"/>
        <v>-25.3</v>
      </c>
      <c r="M106" s="184">
        <f t="shared" si="5"/>
        <v>-3.1</v>
      </c>
      <c r="N106" s="184">
        <f t="shared" si="5"/>
        <v>0.6</v>
      </c>
      <c r="O106" s="124">
        <f t="shared" si="5"/>
        <v>0</v>
      </c>
    </row>
    <row r="107" spans="1:15">
      <c r="A107" s="26">
        <v>7</v>
      </c>
      <c r="B107" s="35" t="s">
        <v>31</v>
      </c>
      <c r="C107" s="143">
        <f t="shared" si="5"/>
        <v>1</v>
      </c>
      <c r="D107" s="184">
        <f t="shared" si="5"/>
        <v>1</v>
      </c>
      <c r="E107" s="184">
        <f t="shared" si="5"/>
        <v>1</v>
      </c>
      <c r="F107" s="184">
        <f t="shared" si="5"/>
        <v>5.3</v>
      </c>
      <c r="G107" s="184">
        <f t="shared" si="5"/>
        <v>14.7</v>
      </c>
      <c r="H107" s="184">
        <f t="shared" si="5"/>
        <v>3</v>
      </c>
      <c r="I107" s="184">
        <f t="shared" si="5"/>
        <v>-35.799999999999997</v>
      </c>
      <c r="J107" s="184">
        <f t="shared" si="5"/>
        <v>4.7</v>
      </c>
      <c r="K107" s="184">
        <f t="shared" si="5"/>
        <v>2.1</v>
      </c>
      <c r="L107" s="184">
        <f t="shared" si="5"/>
        <v>-8.3000000000000007</v>
      </c>
      <c r="M107" s="184">
        <f t="shared" si="5"/>
        <v>-1</v>
      </c>
      <c r="N107" s="184">
        <f t="shared" si="5"/>
        <v>0</v>
      </c>
      <c r="O107" s="124">
        <f t="shared" si="5"/>
        <v>0</v>
      </c>
    </row>
    <row r="108" spans="1:15">
      <c r="A108" s="26">
        <v>8</v>
      </c>
      <c r="B108" s="35" t="s">
        <v>32</v>
      </c>
      <c r="C108" s="143">
        <f t="shared" si="5"/>
        <v>6.6</v>
      </c>
      <c r="D108" s="184">
        <f t="shared" si="5"/>
        <v>0.7</v>
      </c>
      <c r="E108" s="184">
        <f t="shared" si="5"/>
        <v>1.5</v>
      </c>
      <c r="F108" s="184">
        <f t="shared" si="5"/>
        <v>7.4</v>
      </c>
      <c r="G108" s="184">
        <f t="shared" si="5"/>
        <v>-2.5</v>
      </c>
      <c r="H108" s="184">
        <f t="shared" si="5"/>
        <v>6.7</v>
      </c>
      <c r="I108" s="184">
        <f t="shared" si="5"/>
        <v>-35.700000000000003</v>
      </c>
      <c r="J108" s="184">
        <f t="shared" si="5"/>
        <v>5.2</v>
      </c>
      <c r="K108" s="184">
        <f t="shared" si="5"/>
        <v>2.2999999999999998</v>
      </c>
      <c r="L108" s="184">
        <f t="shared" si="5"/>
        <v>-1503</v>
      </c>
      <c r="M108" s="184">
        <f t="shared" si="5"/>
        <v>4.7</v>
      </c>
      <c r="N108" s="184">
        <f t="shared" si="5"/>
        <v>0.2</v>
      </c>
      <c r="O108" s="124">
        <f t="shared" si="5"/>
        <v>0</v>
      </c>
    </row>
    <row r="109" spans="1:15">
      <c r="A109" s="26">
        <v>9</v>
      </c>
      <c r="B109" s="35" t="s">
        <v>33</v>
      </c>
      <c r="C109" s="143">
        <f t="shared" si="5"/>
        <v>2.6</v>
      </c>
      <c r="D109" s="184">
        <f t="shared" si="5"/>
        <v>1.4</v>
      </c>
      <c r="E109" s="184">
        <f t="shared" si="5"/>
        <v>0.7</v>
      </c>
      <c r="F109" s="184">
        <f t="shared" si="5"/>
        <v>4.5</v>
      </c>
      <c r="G109" s="184">
        <f t="shared" si="5"/>
        <v>2.1</v>
      </c>
      <c r="H109" s="184">
        <f t="shared" si="5"/>
        <v>3.2</v>
      </c>
      <c r="I109" s="184">
        <f t="shared" si="5"/>
        <v>-36.1</v>
      </c>
      <c r="J109" s="184">
        <f t="shared" si="5"/>
        <v>-9.1</v>
      </c>
      <c r="K109" s="184">
        <f t="shared" si="5"/>
        <v>1.5</v>
      </c>
      <c r="L109" s="184">
        <f t="shared" si="5"/>
        <v>13.7</v>
      </c>
      <c r="M109" s="184">
        <f t="shared" si="5"/>
        <v>0.8</v>
      </c>
      <c r="N109" s="184">
        <f t="shared" si="5"/>
        <v>-0.6</v>
      </c>
      <c r="O109" s="124">
        <f t="shared" si="5"/>
        <v>0</v>
      </c>
    </row>
    <row r="110" spans="1:15">
      <c r="A110" s="28">
        <v>10</v>
      </c>
      <c r="B110" s="36" t="s">
        <v>34</v>
      </c>
      <c r="C110" s="144">
        <f t="shared" si="5"/>
        <v>7.7</v>
      </c>
      <c r="D110" s="126">
        <f t="shared" si="5"/>
        <v>1.4</v>
      </c>
      <c r="E110" s="126">
        <f t="shared" si="5"/>
        <v>3</v>
      </c>
      <c r="F110" s="126">
        <f t="shared" si="5"/>
        <v>5.6</v>
      </c>
      <c r="G110" s="126">
        <f t="shared" si="5"/>
        <v>1.8</v>
      </c>
      <c r="H110" s="126">
        <f t="shared" si="5"/>
        <v>4.3</v>
      </c>
      <c r="I110" s="126">
        <f t="shared" si="5"/>
        <v>-35.9</v>
      </c>
      <c r="J110" s="126">
        <f t="shared" si="5"/>
        <v>6.3</v>
      </c>
      <c r="K110" s="126">
        <f t="shared" si="5"/>
        <v>2.7</v>
      </c>
      <c r="L110" s="126">
        <f t="shared" si="5"/>
        <v>-80.599999999999994</v>
      </c>
      <c r="M110" s="126">
        <f t="shared" si="5"/>
        <v>5.4</v>
      </c>
      <c r="N110" s="126">
        <f t="shared" si="5"/>
        <v>0.5</v>
      </c>
      <c r="O110" s="127">
        <f t="shared" si="5"/>
        <v>0</v>
      </c>
    </row>
    <row r="111" spans="1:15">
      <c r="A111" s="17"/>
      <c r="B111" s="17"/>
      <c r="C111" s="17"/>
      <c r="D111" s="17"/>
      <c r="E111" s="17"/>
      <c r="F111" s="17"/>
      <c r="G111" s="17"/>
      <c r="H111" s="17"/>
      <c r="I111" s="17"/>
      <c r="J111" s="17"/>
      <c r="K111" s="17"/>
      <c r="L111" s="17"/>
      <c r="M111" s="17"/>
      <c r="N111" s="17"/>
      <c r="O111" s="17"/>
    </row>
    <row r="112" spans="1:15">
      <c r="A112" s="17"/>
      <c r="B112" s="17"/>
      <c r="C112" s="17"/>
      <c r="D112" s="17"/>
      <c r="E112" s="17"/>
      <c r="F112" s="17"/>
      <c r="G112" s="17"/>
      <c r="H112" s="17"/>
      <c r="I112" s="17"/>
      <c r="J112" s="17"/>
      <c r="K112" s="17"/>
      <c r="L112" s="17"/>
      <c r="M112" s="17"/>
      <c r="N112" s="17"/>
      <c r="O112" s="17"/>
    </row>
    <row r="113" spans="1:15">
      <c r="A113" s="176" t="s">
        <v>295</v>
      </c>
      <c r="B113" s="17"/>
      <c r="C113" s="17"/>
      <c r="D113" s="17"/>
      <c r="E113" s="17"/>
      <c r="F113" s="17"/>
      <c r="G113" s="52"/>
      <c r="H113" s="52"/>
      <c r="I113" s="52"/>
      <c r="J113" s="52"/>
      <c r="K113" s="52"/>
      <c r="L113" s="52"/>
      <c r="M113" s="52"/>
      <c r="N113" s="52" t="s">
        <v>10</v>
      </c>
      <c r="O113" s="52"/>
    </row>
    <row r="114" spans="1:15">
      <c r="A114" s="177"/>
      <c r="B114" s="178" t="s">
        <v>11</v>
      </c>
      <c r="C114" s="279" t="s">
        <v>12</v>
      </c>
      <c r="D114" s="281" t="s">
        <v>13</v>
      </c>
      <c r="E114" s="279" t="s">
        <v>14</v>
      </c>
      <c r="F114" s="283" t="s">
        <v>8</v>
      </c>
      <c r="G114" s="19"/>
      <c r="H114" s="19"/>
      <c r="I114" s="20"/>
      <c r="J114" s="279" t="s">
        <v>9</v>
      </c>
      <c r="K114" s="279" t="s">
        <v>15</v>
      </c>
      <c r="L114" s="19" t="s">
        <v>16</v>
      </c>
      <c r="M114" s="19"/>
      <c r="N114" s="19"/>
      <c r="O114" s="20"/>
    </row>
    <row r="115" spans="1:15" ht="25.5">
      <c r="A115" s="179"/>
      <c r="B115" s="180" t="s">
        <v>17</v>
      </c>
      <c r="C115" s="280"/>
      <c r="D115" s="282"/>
      <c r="E115" s="280"/>
      <c r="F115" s="284"/>
      <c r="G115" s="21" t="s">
        <v>18</v>
      </c>
      <c r="H115" s="22" t="s">
        <v>19</v>
      </c>
      <c r="I115" s="20" t="s">
        <v>20</v>
      </c>
      <c r="J115" s="280"/>
      <c r="K115" s="280"/>
      <c r="L115" s="181" t="s">
        <v>203</v>
      </c>
      <c r="M115" s="21" t="s">
        <v>21</v>
      </c>
      <c r="N115" s="22" t="s">
        <v>22</v>
      </c>
      <c r="O115" s="20" t="s">
        <v>23</v>
      </c>
    </row>
    <row r="116" spans="1:15">
      <c r="A116" s="182"/>
      <c r="B116" s="32" t="s">
        <v>24</v>
      </c>
      <c r="C116" s="185">
        <v>23097517.898349099</v>
      </c>
      <c r="D116" s="185">
        <v>13645046</v>
      </c>
      <c r="E116" s="185">
        <v>2926198</v>
      </c>
      <c r="F116" s="185">
        <v>4928524</v>
      </c>
      <c r="G116" s="185">
        <v>753451</v>
      </c>
      <c r="H116" s="185">
        <v>4271153</v>
      </c>
      <c r="I116" s="185">
        <v>-96080</v>
      </c>
      <c r="J116" s="185">
        <v>873410</v>
      </c>
      <c r="K116" s="45">
        <v>22373178</v>
      </c>
      <c r="L116" s="185">
        <v>724339.89834909793</v>
      </c>
      <c r="M116" s="24">
        <v>21416446.34964288</v>
      </c>
      <c r="N116" s="24">
        <v>21481637</v>
      </c>
      <c r="O116" s="25">
        <v>789530.54870621953</v>
      </c>
    </row>
    <row r="117" spans="1:15">
      <c r="A117" s="26">
        <v>1</v>
      </c>
      <c r="B117" s="35" t="s">
        <v>25</v>
      </c>
      <c r="C117" s="186">
        <v>7214490.8983490979</v>
      </c>
      <c r="D117" s="186">
        <v>4006742</v>
      </c>
      <c r="E117" s="186">
        <v>1029398</v>
      </c>
      <c r="F117" s="186">
        <v>1212803</v>
      </c>
      <c r="G117" s="186">
        <v>196438</v>
      </c>
      <c r="H117" s="186">
        <v>1044500</v>
      </c>
      <c r="I117" s="186">
        <v>-28135</v>
      </c>
      <c r="J117" s="186">
        <v>309000</v>
      </c>
      <c r="K117" s="33">
        <v>6557943</v>
      </c>
      <c r="L117" s="186">
        <v>656547.89834909793</v>
      </c>
      <c r="M117" s="183">
        <v>6643552.3496428784</v>
      </c>
      <c r="N117" s="183">
        <v>6296614</v>
      </c>
      <c r="O117" s="27">
        <v>309609.54870621953</v>
      </c>
    </row>
    <row r="118" spans="1:15">
      <c r="A118" s="26">
        <v>2</v>
      </c>
      <c r="B118" s="35" t="s">
        <v>26</v>
      </c>
      <c r="C118" s="186">
        <v>3817240</v>
      </c>
      <c r="D118" s="186">
        <v>2629993</v>
      </c>
      <c r="E118" s="186">
        <v>470785</v>
      </c>
      <c r="F118" s="186">
        <v>766583</v>
      </c>
      <c r="G118" s="186">
        <v>167341</v>
      </c>
      <c r="H118" s="186">
        <v>616334</v>
      </c>
      <c r="I118" s="186">
        <v>-17092</v>
      </c>
      <c r="J118" s="186">
        <v>112974</v>
      </c>
      <c r="K118" s="33">
        <v>3980335</v>
      </c>
      <c r="L118" s="186">
        <v>-163095</v>
      </c>
      <c r="M118" s="183">
        <v>3635450</v>
      </c>
      <c r="N118" s="183">
        <v>3821724</v>
      </c>
      <c r="O118" s="27">
        <v>23179</v>
      </c>
    </row>
    <row r="119" spans="1:15">
      <c r="A119" s="26">
        <v>3</v>
      </c>
      <c r="B119" s="35" t="s">
        <v>27</v>
      </c>
      <c r="C119" s="186">
        <v>2291116</v>
      </c>
      <c r="D119" s="186">
        <v>1714581</v>
      </c>
      <c r="E119" s="186">
        <v>312574</v>
      </c>
      <c r="F119" s="186">
        <v>537602</v>
      </c>
      <c r="G119" s="186">
        <v>92563</v>
      </c>
      <c r="H119" s="186">
        <v>456297</v>
      </c>
      <c r="I119" s="186">
        <v>-11258</v>
      </c>
      <c r="J119" s="186">
        <v>74955</v>
      </c>
      <c r="K119" s="33">
        <v>2639712</v>
      </c>
      <c r="L119" s="186">
        <v>-348596</v>
      </c>
      <c r="M119" s="183">
        <v>2258750</v>
      </c>
      <c r="N119" s="183">
        <v>2534524</v>
      </c>
      <c r="O119" s="27">
        <v>-72822</v>
      </c>
    </row>
    <row r="120" spans="1:15">
      <c r="A120" s="26">
        <v>4</v>
      </c>
      <c r="B120" s="35" t="s">
        <v>28</v>
      </c>
      <c r="C120" s="186">
        <v>3055855</v>
      </c>
      <c r="D120" s="186">
        <v>1776665</v>
      </c>
      <c r="E120" s="186">
        <v>301161</v>
      </c>
      <c r="F120" s="186">
        <v>883189</v>
      </c>
      <c r="G120" s="186">
        <v>110275</v>
      </c>
      <c r="H120" s="186">
        <v>786007</v>
      </c>
      <c r="I120" s="186">
        <v>-13093</v>
      </c>
      <c r="J120" s="186">
        <v>108393</v>
      </c>
      <c r="K120" s="33">
        <v>3069408</v>
      </c>
      <c r="L120" s="186">
        <v>-13553</v>
      </c>
      <c r="M120" s="183">
        <v>2779968</v>
      </c>
      <c r="N120" s="183">
        <v>2947097</v>
      </c>
      <c r="O120" s="27">
        <v>153576</v>
      </c>
    </row>
    <row r="121" spans="1:15">
      <c r="A121" s="26">
        <v>5</v>
      </c>
      <c r="B121" s="35" t="s">
        <v>29</v>
      </c>
      <c r="C121" s="186">
        <v>1246073</v>
      </c>
      <c r="D121" s="186">
        <v>646059</v>
      </c>
      <c r="E121" s="186">
        <v>139810</v>
      </c>
      <c r="F121" s="186">
        <v>269248</v>
      </c>
      <c r="G121" s="186">
        <v>27727</v>
      </c>
      <c r="H121" s="186">
        <v>246241</v>
      </c>
      <c r="I121" s="186">
        <v>-4720</v>
      </c>
      <c r="J121" s="186">
        <v>45047</v>
      </c>
      <c r="K121" s="33">
        <v>1100164</v>
      </c>
      <c r="L121" s="186">
        <v>145909</v>
      </c>
      <c r="M121" s="183">
        <v>1109112</v>
      </c>
      <c r="N121" s="183">
        <v>1056324</v>
      </c>
      <c r="O121" s="27">
        <v>93121</v>
      </c>
    </row>
    <row r="122" spans="1:15">
      <c r="A122" s="26">
        <v>6</v>
      </c>
      <c r="B122" s="35" t="s">
        <v>30</v>
      </c>
      <c r="C122" s="186">
        <v>2640401</v>
      </c>
      <c r="D122" s="186">
        <v>1308925</v>
      </c>
      <c r="E122" s="186">
        <v>253794</v>
      </c>
      <c r="F122" s="186">
        <v>703552</v>
      </c>
      <c r="G122" s="186">
        <v>99695</v>
      </c>
      <c r="H122" s="186">
        <v>614132</v>
      </c>
      <c r="I122" s="186">
        <v>-10275</v>
      </c>
      <c r="J122" s="186">
        <v>103168</v>
      </c>
      <c r="K122" s="33">
        <v>2369439</v>
      </c>
      <c r="L122" s="186">
        <v>270962</v>
      </c>
      <c r="M122" s="183">
        <v>2352099</v>
      </c>
      <c r="N122" s="183">
        <v>2275020</v>
      </c>
      <c r="O122" s="27">
        <v>193883</v>
      </c>
    </row>
    <row r="123" spans="1:15">
      <c r="A123" s="26">
        <v>7</v>
      </c>
      <c r="B123" s="35" t="s">
        <v>31</v>
      </c>
      <c r="C123" s="186">
        <v>1114276</v>
      </c>
      <c r="D123" s="186">
        <v>591512</v>
      </c>
      <c r="E123" s="186">
        <v>127403</v>
      </c>
      <c r="F123" s="186">
        <v>239000</v>
      </c>
      <c r="G123" s="186">
        <v>22743</v>
      </c>
      <c r="H123" s="186">
        <v>220605</v>
      </c>
      <c r="I123" s="186">
        <v>-4348</v>
      </c>
      <c r="J123" s="186">
        <v>40793</v>
      </c>
      <c r="K123" s="33">
        <v>998708</v>
      </c>
      <c r="L123" s="186">
        <v>115568</v>
      </c>
      <c r="M123" s="183">
        <v>998165</v>
      </c>
      <c r="N123" s="183">
        <v>958911</v>
      </c>
      <c r="O123" s="27">
        <v>76314</v>
      </c>
    </row>
    <row r="124" spans="1:15">
      <c r="A124" s="26">
        <v>8</v>
      </c>
      <c r="B124" s="35" t="s">
        <v>32</v>
      </c>
      <c r="C124" s="186">
        <v>722532</v>
      </c>
      <c r="D124" s="186">
        <v>400298</v>
      </c>
      <c r="E124" s="186">
        <v>121778</v>
      </c>
      <c r="F124" s="186">
        <v>135502</v>
      </c>
      <c r="G124" s="186">
        <v>11921</v>
      </c>
      <c r="H124" s="186">
        <v>126619</v>
      </c>
      <c r="I124" s="186">
        <v>-3038</v>
      </c>
      <c r="J124" s="186">
        <v>36911</v>
      </c>
      <c r="K124" s="33">
        <v>694489</v>
      </c>
      <c r="L124" s="186">
        <v>28043</v>
      </c>
      <c r="M124" s="183">
        <v>687544</v>
      </c>
      <c r="N124" s="183">
        <v>666816</v>
      </c>
      <c r="O124" s="27">
        <v>7315</v>
      </c>
    </row>
    <row r="125" spans="1:15">
      <c r="A125" s="26">
        <v>9</v>
      </c>
      <c r="B125" s="35" t="s">
        <v>33</v>
      </c>
      <c r="C125" s="186">
        <v>475660</v>
      </c>
      <c r="D125" s="186">
        <v>261015</v>
      </c>
      <c r="E125" s="186">
        <v>67527</v>
      </c>
      <c r="F125" s="186">
        <v>86353</v>
      </c>
      <c r="G125" s="186">
        <v>10529</v>
      </c>
      <c r="H125" s="186">
        <v>77693</v>
      </c>
      <c r="I125" s="186">
        <v>-1869</v>
      </c>
      <c r="J125" s="186">
        <v>13964</v>
      </c>
      <c r="K125" s="33">
        <v>428859</v>
      </c>
      <c r="L125" s="186">
        <v>46801</v>
      </c>
      <c r="M125" s="183">
        <v>439596</v>
      </c>
      <c r="N125" s="183">
        <v>411770</v>
      </c>
      <c r="O125" s="27">
        <v>18975</v>
      </c>
    </row>
    <row r="126" spans="1:15">
      <c r="A126" s="28">
        <v>10</v>
      </c>
      <c r="B126" s="36" t="s">
        <v>34</v>
      </c>
      <c r="C126" s="187">
        <v>519874</v>
      </c>
      <c r="D126" s="187">
        <v>309256</v>
      </c>
      <c r="E126" s="187">
        <v>101968</v>
      </c>
      <c r="F126" s="187">
        <v>94692</v>
      </c>
      <c r="G126" s="187">
        <v>14219</v>
      </c>
      <c r="H126" s="187">
        <v>82725</v>
      </c>
      <c r="I126" s="187">
        <v>-2252</v>
      </c>
      <c r="J126" s="187">
        <v>28205</v>
      </c>
      <c r="K126" s="34">
        <v>534121</v>
      </c>
      <c r="L126" s="187">
        <v>-14247</v>
      </c>
      <c r="M126" s="30">
        <v>512210</v>
      </c>
      <c r="N126" s="30">
        <v>512837</v>
      </c>
      <c r="O126" s="31">
        <v>-13620</v>
      </c>
    </row>
    <row r="127" spans="1:15">
      <c r="A127" s="17"/>
      <c r="B127" s="17"/>
      <c r="C127" s="17"/>
      <c r="D127" s="17"/>
      <c r="E127" s="17"/>
      <c r="F127" s="17"/>
      <c r="G127" s="17"/>
      <c r="H127" s="17"/>
      <c r="I127" s="17"/>
      <c r="J127" s="17"/>
      <c r="K127" s="17"/>
      <c r="L127" s="17"/>
      <c r="M127" s="17"/>
      <c r="N127" s="17"/>
      <c r="O127" s="17"/>
    </row>
    <row r="128" spans="1:15">
      <c r="A128" s="17"/>
      <c r="B128" s="17"/>
      <c r="C128" s="17"/>
      <c r="D128" s="17"/>
      <c r="E128" s="17"/>
      <c r="F128" s="17"/>
      <c r="G128" s="17"/>
      <c r="H128" s="17"/>
      <c r="I128" s="17"/>
      <c r="J128" s="17"/>
      <c r="K128" s="17"/>
      <c r="L128" s="17"/>
      <c r="M128" s="17"/>
      <c r="N128" s="17"/>
      <c r="O128" s="17"/>
    </row>
    <row r="129" spans="1:15">
      <c r="A129" s="176" t="s">
        <v>296</v>
      </c>
      <c r="B129" s="17"/>
      <c r="C129" s="17"/>
      <c r="D129" s="17"/>
      <c r="E129" s="17"/>
      <c r="F129" s="17"/>
      <c r="G129" s="52"/>
      <c r="H129" s="52"/>
      <c r="I129" s="52"/>
      <c r="J129" s="52"/>
      <c r="K129" s="52"/>
      <c r="L129" s="52"/>
      <c r="M129" s="52"/>
      <c r="N129" s="52" t="s">
        <v>10</v>
      </c>
      <c r="O129" s="52"/>
    </row>
    <row r="130" spans="1:15">
      <c r="A130" s="177"/>
      <c r="B130" s="178" t="s">
        <v>11</v>
      </c>
      <c r="C130" s="279" t="s">
        <v>12</v>
      </c>
      <c r="D130" s="281" t="s">
        <v>13</v>
      </c>
      <c r="E130" s="279" t="s">
        <v>14</v>
      </c>
      <c r="F130" s="283" t="s">
        <v>8</v>
      </c>
      <c r="G130" s="19"/>
      <c r="H130" s="19"/>
      <c r="I130" s="20"/>
      <c r="J130" s="279" t="s">
        <v>9</v>
      </c>
      <c r="K130" s="279" t="s">
        <v>15</v>
      </c>
      <c r="L130" s="19" t="s">
        <v>16</v>
      </c>
      <c r="M130" s="19"/>
      <c r="N130" s="19"/>
      <c r="O130" s="20"/>
    </row>
    <row r="131" spans="1:15" ht="25.5">
      <c r="A131" s="179"/>
      <c r="B131" s="180" t="s">
        <v>17</v>
      </c>
      <c r="C131" s="280"/>
      <c r="D131" s="282"/>
      <c r="E131" s="280"/>
      <c r="F131" s="284"/>
      <c r="G131" s="21" t="s">
        <v>18</v>
      </c>
      <c r="H131" s="22" t="s">
        <v>19</v>
      </c>
      <c r="I131" s="20" t="s">
        <v>20</v>
      </c>
      <c r="J131" s="280"/>
      <c r="K131" s="280"/>
      <c r="L131" s="181" t="s">
        <v>203</v>
      </c>
      <c r="M131" s="21" t="s">
        <v>21</v>
      </c>
      <c r="N131" s="22" t="s">
        <v>22</v>
      </c>
      <c r="O131" s="20" t="s">
        <v>23</v>
      </c>
    </row>
    <row r="132" spans="1:15">
      <c r="A132" s="182"/>
      <c r="B132" s="32" t="s">
        <v>24</v>
      </c>
      <c r="C132" s="142">
        <f>ROUND((C116-C84)/C84*100,1)</f>
        <v>1.5</v>
      </c>
      <c r="D132" s="121">
        <f t="shared" ref="D132:O132" si="6">ROUND((D116-D84)/D84*100,1)</f>
        <v>0.9</v>
      </c>
      <c r="E132" s="121">
        <f t="shared" si="6"/>
        <v>0.9</v>
      </c>
      <c r="F132" s="121">
        <f t="shared" si="6"/>
        <v>2.9</v>
      </c>
      <c r="G132" s="121">
        <f t="shared" si="6"/>
        <v>0.5</v>
      </c>
      <c r="H132" s="121">
        <f t="shared" si="6"/>
        <v>3.3</v>
      </c>
      <c r="I132" s="121">
        <f t="shared" si="6"/>
        <v>0</v>
      </c>
      <c r="J132" s="121">
        <f t="shared" si="6"/>
        <v>2.5</v>
      </c>
      <c r="K132" s="121">
        <f t="shared" si="6"/>
        <v>1.4</v>
      </c>
      <c r="L132" s="121">
        <f t="shared" si="6"/>
        <v>5.6</v>
      </c>
      <c r="M132" s="121">
        <f t="shared" si="6"/>
        <v>3.1</v>
      </c>
      <c r="N132" s="121">
        <f t="shared" si="6"/>
        <v>2.9</v>
      </c>
      <c r="O132" s="122">
        <f t="shared" si="6"/>
        <v>0</v>
      </c>
    </row>
    <row r="133" spans="1:15">
      <c r="A133" s="26">
        <v>1</v>
      </c>
      <c r="B133" s="35" t="s">
        <v>25</v>
      </c>
      <c r="C133" s="143">
        <f t="shared" ref="C133:O142" si="7">ROUND((C117-C85)/C85*100,1)</f>
        <v>1.2</v>
      </c>
      <c r="D133" s="184">
        <f t="shared" si="7"/>
        <v>0.8</v>
      </c>
      <c r="E133" s="184">
        <f t="shared" si="7"/>
        <v>1.4</v>
      </c>
      <c r="F133" s="184">
        <f t="shared" si="7"/>
        <v>2.7</v>
      </c>
      <c r="G133" s="184">
        <f t="shared" si="7"/>
        <v>-0.9</v>
      </c>
      <c r="H133" s="184">
        <f t="shared" si="7"/>
        <v>3.3</v>
      </c>
      <c r="I133" s="184">
        <f t="shared" si="7"/>
        <v>0</v>
      </c>
      <c r="J133" s="184">
        <f t="shared" si="7"/>
        <v>3.9</v>
      </c>
      <c r="K133" s="184">
        <f t="shared" si="7"/>
        <v>1.3</v>
      </c>
      <c r="L133" s="184">
        <f t="shared" si="7"/>
        <v>-0.3</v>
      </c>
      <c r="M133" s="184">
        <f t="shared" si="7"/>
        <v>2.7</v>
      </c>
      <c r="N133" s="184">
        <f t="shared" si="7"/>
        <v>2.9</v>
      </c>
      <c r="O133" s="124">
        <f t="shared" si="7"/>
        <v>0</v>
      </c>
    </row>
    <row r="134" spans="1:15">
      <c r="A134" s="26">
        <v>2</v>
      </c>
      <c r="B134" s="35" t="s">
        <v>26</v>
      </c>
      <c r="C134" s="143">
        <f t="shared" si="7"/>
        <v>1.6</v>
      </c>
      <c r="D134" s="184">
        <f t="shared" si="7"/>
        <v>1</v>
      </c>
      <c r="E134" s="184">
        <f t="shared" si="7"/>
        <v>0.7</v>
      </c>
      <c r="F134" s="184">
        <f t="shared" si="7"/>
        <v>2.4</v>
      </c>
      <c r="G134" s="184">
        <f t="shared" si="7"/>
        <v>-1.6</v>
      </c>
      <c r="H134" s="184">
        <f t="shared" si="7"/>
        <v>3.4</v>
      </c>
      <c r="I134" s="184">
        <f t="shared" si="7"/>
        <v>0</v>
      </c>
      <c r="J134" s="184">
        <f t="shared" si="7"/>
        <v>0.2</v>
      </c>
      <c r="K134" s="184">
        <f t="shared" si="7"/>
        <v>1.2</v>
      </c>
      <c r="L134" s="184">
        <f t="shared" si="7"/>
        <v>-7.4</v>
      </c>
      <c r="M134" s="184">
        <f t="shared" si="7"/>
        <v>3.3</v>
      </c>
      <c r="N134" s="184">
        <f t="shared" si="7"/>
        <v>2.8</v>
      </c>
      <c r="O134" s="124">
        <f t="shared" si="7"/>
        <v>0</v>
      </c>
    </row>
    <row r="135" spans="1:15">
      <c r="A135" s="26">
        <v>3</v>
      </c>
      <c r="B135" s="35" t="s">
        <v>27</v>
      </c>
      <c r="C135" s="143">
        <f t="shared" si="7"/>
        <v>1.4</v>
      </c>
      <c r="D135" s="184">
        <f t="shared" si="7"/>
        <v>0.7</v>
      </c>
      <c r="E135" s="184">
        <f t="shared" si="7"/>
        <v>0.5</v>
      </c>
      <c r="F135" s="184">
        <f t="shared" si="7"/>
        <v>3.5</v>
      </c>
      <c r="G135" s="184">
        <f t="shared" si="7"/>
        <v>3.4</v>
      </c>
      <c r="H135" s="184">
        <f t="shared" si="7"/>
        <v>3.4</v>
      </c>
      <c r="I135" s="184">
        <f t="shared" si="7"/>
        <v>0</v>
      </c>
      <c r="J135" s="184">
        <f t="shared" si="7"/>
        <v>9.9</v>
      </c>
      <c r="K135" s="184">
        <f t="shared" si="7"/>
        <v>1.5</v>
      </c>
      <c r="L135" s="184">
        <f t="shared" si="7"/>
        <v>2.2999999999999998</v>
      </c>
      <c r="M135" s="184">
        <f t="shared" si="7"/>
        <v>3.1</v>
      </c>
      <c r="N135" s="184">
        <f t="shared" si="7"/>
        <v>3</v>
      </c>
      <c r="O135" s="124">
        <f t="shared" si="7"/>
        <v>0</v>
      </c>
    </row>
    <row r="136" spans="1:15">
      <c r="A136" s="26">
        <v>4</v>
      </c>
      <c r="B136" s="35" t="s">
        <v>28</v>
      </c>
      <c r="C136" s="143">
        <f t="shared" si="7"/>
        <v>2.1</v>
      </c>
      <c r="D136" s="184">
        <f t="shared" si="7"/>
        <v>1.1000000000000001</v>
      </c>
      <c r="E136" s="184">
        <f t="shared" si="7"/>
        <v>1.2</v>
      </c>
      <c r="F136" s="184">
        <f t="shared" si="7"/>
        <v>2.7</v>
      </c>
      <c r="G136" s="184">
        <f t="shared" si="7"/>
        <v>-0.2</v>
      </c>
      <c r="H136" s="184">
        <f t="shared" si="7"/>
        <v>3.1</v>
      </c>
      <c r="I136" s="184">
        <f t="shared" si="7"/>
        <v>0</v>
      </c>
      <c r="J136" s="184">
        <f t="shared" si="7"/>
        <v>3.2</v>
      </c>
      <c r="K136" s="184">
        <f t="shared" si="7"/>
        <v>1.6</v>
      </c>
      <c r="L136" s="184">
        <f t="shared" si="7"/>
        <v>-46.7</v>
      </c>
      <c r="M136" s="184">
        <f t="shared" si="7"/>
        <v>3.9</v>
      </c>
      <c r="N136" s="184">
        <f t="shared" si="7"/>
        <v>3.2</v>
      </c>
      <c r="O136" s="124">
        <f t="shared" si="7"/>
        <v>0</v>
      </c>
    </row>
    <row r="137" spans="1:15">
      <c r="A137" s="26">
        <v>5</v>
      </c>
      <c r="B137" s="35" t="s">
        <v>29</v>
      </c>
      <c r="C137" s="143">
        <f t="shared" si="7"/>
        <v>1.7</v>
      </c>
      <c r="D137" s="184">
        <f t="shared" si="7"/>
        <v>0.9</v>
      </c>
      <c r="E137" s="184">
        <f t="shared" si="7"/>
        <v>0.1</v>
      </c>
      <c r="F137" s="184">
        <f t="shared" si="7"/>
        <v>3.4</v>
      </c>
      <c r="G137" s="184">
        <f t="shared" si="7"/>
        <v>1.6</v>
      </c>
      <c r="H137" s="184">
        <f t="shared" si="7"/>
        <v>3.5</v>
      </c>
      <c r="I137" s="184">
        <f t="shared" si="7"/>
        <v>0</v>
      </c>
      <c r="J137" s="184">
        <f t="shared" si="7"/>
        <v>3.3</v>
      </c>
      <c r="K137" s="184">
        <f t="shared" si="7"/>
        <v>1.5</v>
      </c>
      <c r="L137" s="184">
        <f t="shared" si="7"/>
        <v>3.3</v>
      </c>
      <c r="M137" s="184">
        <f t="shared" si="7"/>
        <v>3.3</v>
      </c>
      <c r="N137" s="184">
        <f t="shared" si="7"/>
        <v>3</v>
      </c>
      <c r="O137" s="124">
        <f t="shared" si="7"/>
        <v>0</v>
      </c>
    </row>
    <row r="138" spans="1:15">
      <c r="A138" s="26">
        <v>6</v>
      </c>
      <c r="B138" s="35" t="s">
        <v>30</v>
      </c>
      <c r="C138" s="143">
        <f t="shared" si="7"/>
        <v>2.1</v>
      </c>
      <c r="D138" s="184">
        <f t="shared" si="7"/>
        <v>1</v>
      </c>
      <c r="E138" s="184">
        <f t="shared" si="7"/>
        <v>1</v>
      </c>
      <c r="F138" s="184">
        <f t="shared" si="7"/>
        <v>3.6</v>
      </c>
      <c r="G138" s="184">
        <f t="shared" si="7"/>
        <v>2.7</v>
      </c>
      <c r="H138" s="184">
        <f t="shared" si="7"/>
        <v>3.7</v>
      </c>
      <c r="I138" s="184">
        <f t="shared" si="7"/>
        <v>0</v>
      </c>
      <c r="J138" s="184">
        <f t="shared" si="7"/>
        <v>-4.2</v>
      </c>
      <c r="K138" s="184">
        <f t="shared" si="7"/>
        <v>1.5</v>
      </c>
      <c r="L138" s="184">
        <f t="shared" si="7"/>
        <v>7.6</v>
      </c>
      <c r="M138" s="184">
        <f t="shared" si="7"/>
        <v>3.9</v>
      </c>
      <c r="N138" s="184">
        <f t="shared" si="7"/>
        <v>3.1</v>
      </c>
      <c r="O138" s="124">
        <f t="shared" si="7"/>
        <v>0</v>
      </c>
    </row>
    <row r="139" spans="1:15">
      <c r="A139" s="26">
        <v>7</v>
      </c>
      <c r="B139" s="35" t="s">
        <v>31</v>
      </c>
      <c r="C139" s="143">
        <f t="shared" si="7"/>
        <v>1.6</v>
      </c>
      <c r="D139" s="184">
        <f t="shared" si="7"/>
        <v>0.4</v>
      </c>
      <c r="E139" s="184">
        <f t="shared" si="7"/>
        <v>-0.2</v>
      </c>
      <c r="F139" s="184">
        <f t="shared" si="7"/>
        <v>3.7</v>
      </c>
      <c r="G139" s="184">
        <f t="shared" si="7"/>
        <v>4.0999999999999996</v>
      </c>
      <c r="H139" s="184">
        <f t="shared" si="7"/>
        <v>3.6</v>
      </c>
      <c r="I139" s="184">
        <f t="shared" si="7"/>
        <v>0</v>
      </c>
      <c r="J139" s="184">
        <f t="shared" si="7"/>
        <v>-1.2</v>
      </c>
      <c r="K139" s="184">
        <f t="shared" si="7"/>
        <v>1.1000000000000001</v>
      </c>
      <c r="L139" s="184">
        <f t="shared" si="7"/>
        <v>6.8</v>
      </c>
      <c r="M139" s="184">
        <f t="shared" si="7"/>
        <v>3.3</v>
      </c>
      <c r="N139" s="184">
        <f t="shared" si="7"/>
        <v>2.6</v>
      </c>
      <c r="O139" s="124">
        <f t="shared" si="7"/>
        <v>0</v>
      </c>
    </row>
    <row r="140" spans="1:15">
      <c r="A140" s="26">
        <v>8</v>
      </c>
      <c r="B140" s="35" t="s">
        <v>32</v>
      </c>
      <c r="C140" s="143">
        <f t="shared" si="7"/>
        <v>0.5</v>
      </c>
      <c r="D140" s="184">
        <f t="shared" si="7"/>
        <v>0.2</v>
      </c>
      <c r="E140" s="184">
        <f t="shared" si="7"/>
        <v>0</v>
      </c>
      <c r="F140" s="184">
        <f t="shared" si="7"/>
        <v>1.2</v>
      </c>
      <c r="G140" s="184">
        <f t="shared" si="7"/>
        <v>2.2000000000000002</v>
      </c>
      <c r="H140" s="184">
        <f t="shared" si="7"/>
        <v>1.1000000000000001</v>
      </c>
      <c r="I140" s="184">
        <f t="shared" si="7"/>
        <v>0</v>
      </c>
      <c r="J140" s="184">
        <f t="shared" si="7"/>
        <v>1.2</v>
      </c>
      <c r="K140" s="184">
        <f t="shared" si="7"/>
        <v>0.4</v>
      </c>
      <c r="L140" s="184">
        <f t="shared" si="7"/>
        <v>3.8</v>
      </c>
      <c r="M140" s="184">
        <f t="shared" si="7"/>
        <v>2.1</v>
      </c>
      <c r="N140" s="184">
        <f t="shared" si="7"/>
        <v>2</v>
      </c>
      <c r="O140" s="124">
        <f t="shared" si="7"/>
        <v>0</v>
      </c>
    </row>
    <row r="141" spans="1:15">
      <c r="A141" s="26">
        <v>9</v>
      </c>
      <c r="B141" s="35" t="s">
        <v>33</v>
      </c>
      <c r="C141" s="143">
        <f t="shared" si="7"/>
        <v>1.2</v>
      </c>
      <c r="D141" s="184">
        <f t="shared" si="7"/>
        <v>0.9</v>
      </c>
      <c r="E141" s="184">
        <f t="shared" si="7"/>
        <v>0.2</v>
      </c>
      <c r="F141" s="184">
        <f t="shared" si="7"/>
        <v>3.4</v>
      </c>
      <c r="G141" s="184">
        <f t="shared" si="7"/>
        <v>2.9</v>
      </c>
      <c r="H141" s="184">
        <f t="shared" si="7"/>
        <v>3.4</v>
      </c>
      <c r="I141" s="184">
        <f t="shared" si="7"/>
        <v>0</v>
      </c>
      <c r="J141" s="184">
        <f t="shared" si="7"/>
        <v>3.6</v>
      </c>
      <c r="K141" s="184">
        <f t="shared" si="7"/>
        <v>1.4</v>
      </c>
      <c r="L141" s="184">
        <f t="shared" si="7"/>
        <v>-0.7</v>
      </c>
      <c r="M141" s="184">
        <f t="shared" si="7"/>
        <v>2.7</v>
      </c>
      <c r="N141" s="184">
        <f t="shared" si="7"/>
        <v>2.9</v>
      </c>
      <c r="O141" s="124">
        <f t="shared" si="7"/>
        <v>0</v>
      </c>
    </row>
    <row r="142" spans="1:15">
      <c r="A142" s="28">
        <v>10</v>
      </c>
      <c r="B142" s="36" t="s">
        <v>34</v>
      </c>
      <c r="C142" s="144">
        <f t="shared" si="7"/>
        <v>0.2</v>
      </c>
      <c r="D142" s="126">
        <f t="shared" si="7"/>
        <v>0.9</v>
      </c>
      <c r="E142" s="126">
        <f t="shared" si="7"/>
        <v>1.2</v>
      </c>
      <c r="F142" s="126">
        <f t="shared" si="7"/>
        <v>3.6</v>
      </c>
      <c r="G142" s="126">
        <f t="shared" si="7"/>
        <v>9.5</v>
      </c>
      <c r="H142" s="126">
        <f t="shared" si="7"/>
        <v>2.6</v>
      </c>
      <c r="I142" s="126">
        <f t="shared" si="7"/>
        <v>0</v>
      </c>
      <c r="J142" s="126">
        <f t="shared" si="7"/>
        <v>8.6</v>
      </c>
      <c r="K142" s="126">
        <f t="shared" si="7"/>
        <v>1.8</v>
      </c>
      <c r="L142" s="126">
        <f t="shared" si="7"/>
        <v>153.19999999999999</v>
      </c>
      <c r="M142" s="126">
        <f t="shared" si="7"/>
        <v>1.6</v>
      </c>
      <c r="N142" s="126">
        <f t="shared" si="7"/>
        <v>3.4</v>
      </c>
      <c r="O142" s="127">
        <f t="shared" si="7"/>
        <v>0</v>
      </c>
    </row>
    <row r="172" spans="1:256">
      <c r="A172" s="200">
        <v>2020</v>
      </c>
      <c r="B172" s="200">
        <v>2020</v>
      </c>
      <c r="C172" s="200">
        <v>2020</v>
      </c>
      <c r="D172" s="200">
        <v>2020</v>
      </c>
      <c r="E172" s="200">
        <v>2020</v>
      </c>
      <c r="F172" s="200">
        <v>2020</v>
      </c>
      <c r="G172" s="200">
        <v>2020</v>
      </c>
      <c r="H172" s="200">
        <v>2020</v>
      </c>
      <c r="I172" s="200">
        <v>2020</v>
      </c>
      <c r="J172" s="200">
        <v>2020</v>
      </c>
      <c r="K172" s="200">
        <v>2020</v>
      </c>
      <c r="L172" s="200">
        <v>2020</v>
      </c>
      <c r="M172" s="200">
        <v>2020</v>
      </c>
      <c r="N172" s="200">
        <v>2020</v>
      </c>
      <c r="O172" s="200">
        <v>2020</v>
      </c>
      <c r="P172" s="200">
        <v>2020</v>
      </c>
      <c r="Q172" s="200">
        <v>2020</v>
      </c>
      <c r="R172" s="200">
        <v>2020</v>
      </c>
      <c r="S172" s="200">
        <v>2020</v>
      </c>
      <c r="T172" s="200">
        <v>2020</v>
      </c>
      <c r="U172" s="200">
        <v>2020</v>
      </c>
      <c r="V172" s="200">
        <v>2020</v>
      </c>
      <c r="W172" s="200">
        <v>2020</v>
      </c>
      <c r="X172" s="200">
        <v>2020</v>
      </c>
      <c r="Y172" s="200">
        <v>2020</v>
      </c>
      <c r="Z172" s="200">
        <v>2020</v>
      </c>
      <c r="AA172" s="200">
        <v>2020</v>
      </c>
      <c r="AB172" s="200">
        <v>2020</v>
      </c>
      <c r="AC172" s="200">
        <v>2020</v>
      </c>
      <c r="AD172" s="200">
        <v>2020</v>
      </c>
      <c r="AE172" s="200">
        <v>2020</v>
      </c>
      <c r="AF172" s="200">
        <v>2020</v>
      </c>
      <c r="AG172" s="200">
        <v>2020</v>
      </c>
      <c r="AH172" s="200">
        <v>2020</v>
      </c>
      <c r="AI172" s="200">
        <v>2020</v>
      </c>
      <c r="AJ172" s="200">
        <v>2020</v>
      </c>
      <c r="AK172" s="200">
        <v>2020</v>
      </c>
      <c r="AL172" s="200">
        <v>2020</v>
      </c>
      <c r="AM172" s="200">
        <v>2020</v>
      </c>
      <c r="AN172" s="200">
        <v>2020</v>
      </c>
      <c r="AO172" s="200">
        <v>2020</v>
      </c>
      <c r="AP172" s="200">
        <v>2020</v>
      </c>
      <c r="AQ172" s="200">
        <v>2020</v>
      </c>
      <c r="AR172" s="200">
        <v>2020</v>
      </c>
      <c r="AS172" s="200">
        <v>2020</v>
      </c>
      <c r="AT172" s="200">
        <v>2020</v>
      </c>
      <c r="AU172" s="200">
        <v>2020</v>
      </c>
      <c r="AV172" s="200">
        <v>2020</v>
      </c>
      <c r="AW172" s="200">
        <v>2020</v>
      </c>
      <c r="AX172" s="200">
        <v>2020</v>
      </c>
      <c r="AY172" s="200">
        <v>2020</v>
      </c>
      <c r="AZ172" s="200">
        <v>2020</v>
      </c>
      <c r="BA172" s="200">
        <v>2020</v>
      </c>
      <c r="BB172" s="200">
        <v>2020</v>
      </c>
      <c r="BC172" s="200">
        <v>2020</v>
      </c>
      <c r="BD172" s="200">
        <v>2020</v>
      </c>
      <c r="BE172" s="200">
        <v>2020</v>
      </c>
      <c r="BF172" s="200">
        <v>2020</v>
      </c>
      <c r="BG172" s="200">
        <v>2020</v>
      </c>
      <c r="BH172" s="200">
        <v>2020</v>
      </c>
      <c r="BI172" s="200">
        <v>2020</v>
      </c>
      <c r="BJ172" s="200">
        <v>2020</v>
      </c>
      <c r="BK172" s="200">
        <v>2020</v>
      </c>
      <c r="BL172" s="200">
        <v>2020</v>
      </c>
      <c r="BM172" s="200">
        <v>2020</v>
      </c>
      <c r="BN172" s="200">
        <v>2020</v>
      </c>
      <c r="BO172" s="200">
        <v>2020</v>
      </c>
      <c r="BP172" s="200">
        <v>2020</v>
      </c>
      <c r="BQ172" s="200">
        <v>2020</v>
      </c>
      <c r="BR172" s="200">
        <v>2020</v>
      </c>
      <c r="BS172" s="200">
        <v>2020</v>
      </c>
      <c r="BT172" s="200">
        <v>2020</v>
      </c>
      <c r="BU172" s="200">
        <v>2020</v>
      </c>
      <c r="BV172" s="200">
        <v>2020</v>
      </c>
      <c r="BW172" s="200">
        <v>2020</v>
      </c>
      <c r="BX172" s="200">
        <v>2020</v>
      </c>
      <c r="BY172" s="200">
        <v>2020</v>
      </c>
      <c r="BZ172" s="200">
        <v>2020</v>
      </c>
      <c r="CA172" s="200">
        <v>2020</v>
      </c>
      <c r="CB172" s="200">
        <v>2020</v>
      </c>
      <c r="CC172" s="200">
        <v>2020</v>
      </c>
      <c r="CD172" s="200">
        <v>2020</v>
      </c>
      <c r="CE172" s="200">
        <v>2020</v>
      </c>
      <c r="CF172" s="200">
        <v>2020</v>
      </c>
      <c r="CG172" s="200">
        <v>2020</v>
      </c>
      <c r="CH172" s="200">
        <v>2020</v>
      </c>
      <c r="CI172" s="200">
        <v>2020</v>
      </c>
      <c r="CJ172" s="200">
        <v>2020</v>
      </c>
      <c r="CK172" s="200">
        <v>2020</v>
      </c>
      <c r="CL172" s="200">
        <v>2020</v>
      </c>
      <c r="CM172" s="200">
        <v>2020</v>
      </c>
      <c r="CN172" s="200">
        <v>2020</v>
      </c>
      <c r="CO172" s="200">
        <v>2020</v>
      </c>
      <c r="CP172" s="200">
        <v>2020</v>
      </c>
      <c r="CQ172" s="200">
        <v>2020</v>
      </c>
      <c r="CR172" s="200">
        <v>2020</v>
      </c>
      <c r="CS172" s="200">
        <v>2020</v>
      </c>
      <c r="CT172" s="200">
        <v>2020</v>
      </c>
      <c r="CU172" s="200">
        <v>2020</v>
      </c>
      <c r="CV172" s="200">
        <v>2020</v>
      </c>
      <c r="CW172" s="200">
        <v>2020</v>
      </c>
      <c r="CX172" s="200">
        <v>2020</v>
      </c>
      <c r="CY172" s="200">
        <v>2020</v>
      </c>
      <c r="CZ172" s="200">
        <v>2020</v>
      </c>
      <c r="DA172" s="200">
        <v>2020</v>
      </c>
      <c r="DB172" s="200">
        <v>2020</v>
      </c>
      <c r="DC172" s="200">
        <v>2020</v>
      </c>
      <c r="DD172" s="200">
        <v>2020</v>
      </c>
      <c r="DE172" s="200">
        <v>2020</v>
      </c>
      <c r="DF172" s="200">
        <v>2020</v>
      </c>
      <c r="DG172" s="200">
        <v>2020</v>
      </c>
      <c r="DH172" s="200">
        <v>2020</v>
      </c>
      <c r="DI172" s="200">
        <v>2020</v>
      </c>
      <c r="DJ172" s="200">
        <v>2020</v>
      </c>
      <c r="DK172" s="200">
        <v>2020</v>
      </c>
      <c r="DL172" s="200">
        <v>2020</v>
      </c>
      <c r="DM172" s="200">
        <v>2020</v>
      </c>
      <c r="DN172" s="200">
        <v>2020</v>
      </c>
      <c r="DO172" s="200">
        <v>2020</v>
      </c>
      <c r="DP172" s="200">
        <v>2020</v>
      </c>
      <c r="DQ172" s="200">
        <v>2020</v>
      </c>
      <c r="DR172" s="200">
        <v>2020</v>
      </c>
      <c r="DS172" s="200">
        <v>2020</v>
      </c>
      <c r="DT172" s="200">
        <v>2020</v>
      </c>
      <c r="DU172" s="200">
        <v>2020</v>
      </c>
      <c r="DV172" s="200">
        <v>2020</v>
      </c>
      <c r="DW172" s="200">
        <v>2020</v>
      </c>
      <c r="DX172" s="200">
        <v>2020</v>
      </c>
      <c r="DY172" s="200">
        <v>2020</v>
      </c>
      <c r="DZ172" s="200">
        <v>2020</v>
      </c>
      <c r="EA172" s="200">
        <v>2020</v>
      </c>
      <c r="EB172" s="200">
        <v>2020</v>
      </c>
      <c r="EC172" s="200">
        <v>2020</v>
      </c>
      <c r="ED172" s="200">
        <v>2020</v>
      </c>
      <c r="EE172" s="200">
        <v>2020</v>
      </c>
      <c r="EF172" s="200">
        <v>2020</v>
      </c>
      <c r="EG172" s="200">
        <v>2020</v>
      </c>
      <c r="EH172" s="200">
        <v>2020</v>
      </c>
      <c r="EI172" s="200">
        <v>2020</v>
      </c>
      <c r="EJ172" s="200">
        <v>2020</v>
      </c>
      <c r="EK172" s="200">
        <v>2020</v>
      </c>
      <c r="EL172" s="200">
        <v>2020</v>
      </c>
      <c r="EM172" s="200">
        <v>2020</v>
      </c>
      <c r="EN172" s="200">
        <v>2020</v>
      </c>
      <c r="EO172" s="200">
        <v>2020</v>
      </c>
      <c r="EP172" s="200">
        <v>2020</v>
      </c>
      <c r="EQ172" s="200">
        <v>2020</v>
      </c>
      <c r="ER172" s="200">
        <v>2020</v>
      </c>
      <c r="ES172" s="200">
        <v>2020</v>
      </c>
      <c r="ET172" s="200">
        <v>2020</v>
      </c>
      <c r="EU172" s="200">
        <v>2020</v>
      </c>
      <c r="EV172" s="200">
        <v>2020</v>
      </c>
      <c r="EW172" s="200">
        <v>2020</v>
      </c>
      <c r="EX172" s="200">
        <v>2020</v>
      </c>
      <c r="EY172" s="200">
        <v>2020</v>
      </c>
      <c r="EZ172" s="200">
        <v>2020</v>
      </c>
      <c r="FA172" s="200">
        <v>2020</v>
      </c>
      <c r="FB172" s="200">
        <v>2020</v>
      </c>
      <c r="FC172" s="200">
        <v>2020</v>
      </c>
      <c r="FD172" s="200">
        <v>2020</v>
      </c>
      <c r="FE172" s="200">
        <v>2020</v>
      </c>
      <c r="FF172" s="200">
        <v>2020</v>
      </c>
      <c r="FG172" s="200">
        <v>2020</v>
      </c>
      <c r="FH172" s="200">
        <v>2020</v>
      </c>
      <c r="FI172" s="200">
        <v>2020</v>
      </c>
      <c r="FJ172" s="200">
        <v>2020</v>
      </c>
      <c r="FK172" s="200">
        <v>2020</v>
      </c>
      <c r="FL172" s="200">
        <v>2020</v>
      </c>
      <c r="FM172" s="200">
        <v>2020</v>
      </c>
      <c r="FN172" s="200">
        <v>2020</v>
      </c>
      <c r="FO172" s="200">
        <v>2020</v>
      </c>
      <c r="FP172" s="200">
        <v>2020</v>
      </c>
      <c r="FQ172" s="200">
        <v>2020</v>
      </c>
      <c r="FR172" s="200">
        <v>2020</v>
      </c>
      <c r="FS172" s="200">
        <v>2020</v>
      </c>
      <c r="FT172" s="200">
        <v>2020</v>
      </c>
      <c r="FU172" s="200">
        <v>2020</v>
      </c>
      <c r="FV172" s="200">
        <v>2020</v>
      </c>
      <c r="FW172" s="200">
        <v>2020</v>
      </c>
      <c r="FX172" s="200">
        <v>2020</v>
      </c>
      <c r="FY172" s="200">
        <v>2020</v>
      </c>
      <c r="FZ172" s="200">
        <v>2020</v>
      </c>
      <c r="GA172" s="200">
        <v>2020</v>
      </c>
      <c r="GB172" s="200">
        <v>2020</v>
      </c>
      <c r="GC172" s="200">
        <v>2020</v>
      </c>
      <c r="GD172" s="200">
        <v>2020</v>
      </c>
      <c r="GE172" s="200">
        <v>2020</v>
      </c>
      <c r="GF172" s="200">
        <v>2020</v>
      </c>
      <c r="GG172" s="200">
        <v>2020</v>
      </c>
      <c r="GH172" s="200">
        <v>2020</v>
      </c>
      <c r="GI172" s="200">
        <v>2020</v>
      </c>
      <c r="GJ172" s="200">
        <v>2020</v>
      </c>
      <c r="GK172" s="200">
        <v>2020</v>
      </c>
      <c r="GL172" s="200">
        <v>2020</v>
      </c>
      <c r="GM172" s="200">
        <v>2020</v>
      </c>
      <c r="GN172" s="200">
        <v>2020</v>
      </c>
      <c r="GO172" s="200">
        <v>2020</v>
      </c>
      <c r="GP172" s="200">
        <v>2020</v>
      </c>
      <c r="GQ172" s="200">
        <v>2020</v>
      </c>
      <c r="GR172" s="200">
        <v>2020</v>
      </c>
      <c r="GS172" s="200">
        <v>2020</v>
      </c>
      <c r="GT172" s="200">
        <v>2020</v>
      </c>
      <c r="GU172" s="200">
        <v>2020</v>
      </c>
      <c r="GV172" s="200">
        <v>2020</v>
      </c>
      <c r="GW172" s="200">
        <v>2020</v>
      </c>
      <c r="GX172" s="200">
        <v>2020</v>
      </c>
      <c r="GY172" s="200">
        <v>2020</v>
      </c>
      <c r="GZ172" s="200">
        <v>2020</v>
      </c>
      <c r="HA172" s="200">
        <v>2020</v>
      </c>
      <c r="HB172" s="200">
        <v>2020</v>
      </c>
      <c r="HC172" s="200">
        <v>2020</v>
      </c>
      <c r="HD172" s="200">
        <v>2020</v>
      </c>
      <c r="HE172" s="200">
        <v>2020</v>
      </c>
      <c r="HF172" s="200">
        <v>2020</v>
      </c>
      <c r="HG172" s="200">
        <v>2020</v>
      </c>
      <c r="HH172" s="200">
        <v>2020</v>
      </c>
      <c r="HI172" s="200">
        <v>2020</v>
      </c>
      <c r="HJ172" s="200">
        <v>2020</v>
      </c>
      <c r="HK172" s="200">
        <v>2020</v>
      </c>
      <c r="HL172" s="200">
        <v>2020</v>
      </c>
      <c r="HM172" s="200">
        <v>2020</v>
      </c>
      <c r="HN172" s="200">
        <v>2020</v>
      </c>
      <c r="HO172" s="200">
        <v>2020</v>
      </c>
      <c r="HP172" s="200">
        <v>2020</v>
      </c>
      <c r="HQ172" s="200">
        <v>2020</v>
      </c>
      <c r="HR172" s="200">
        <v>2020</v>
      </c>
      <c r="HS172" s="200">
        <v>2020</v>
      </c>
      <c r="HT172" s="200">
        <v>2020</v>
      </c>
      <c r="HU172" s="200">
        <v>2020</v>
      </c>
      <c r="HV172" s="200">
        <v>2020</v>
      </c>
      <c r="HW172" s="200">
        <v>2020</v>
      </c>
      <c r="HX172" s="200">
        <v>2020</v>
      </c>
      <c r="HY172" s="200">
        <v>2020</v>
      </c>
      <c r="HZ172" s="200">
        <v>2020</v>
      </c>
      <c r="IA172" s="200">
        <v>2020</v>
      </c>
      <c r="IB172" s="200">
        <v>2020</v>
      </c>
      <c r="IC172" s="200">
        <v>2020</v>
      </c>
      <c r="ID172" s="200">
        <v>2020</v>
      </c>
      <c r="IE172" s="200">
        <v>2020</v>
      </c>
      <c r="IF172" s="200">
        <v>2020</v>
      </c>
      <c r="IG172" s="200">
        <v>2020</v>
      </c>
      <c r="IH172" s="200">
        <v>2020</v>
      </c>
      <c r="II172" s="200">
        <v>2020</v>
      </c>
      <c r="IJ172" s="200">
        <v>2020</v>
      </c>
      <c r="IK172" s="200">
        <v>2020</v>
      </c>
      <c r="IL172" s="200">
        <v>2020</v>
      </c>
      <c r="IM172" s="200">
        <v>2020</v>
      </c>
      <c r="IN172" s="200">
        <v>2020</v>
      </c>
      <c r="IO172" s="200">
        <v>2020</v>
      </c>
      <c r="IP172" s="200">
        <v>2020</v>
      </c>
      <c r="IQ172" s="200">
        <v>2020</v>
      </c>
      <c r="IR172" s="200">
        <v>2020</v>
      </c>
      <c r="IS172" s="200">
        <v>2020</v>
      </c>
      <c r="IT172" s="200">
        <v>2020</v>
      </c>
      <c r="IU172" s="200">
        <v>2020</v>
      </c>
      <c r="IV172" s="200">
        <v>2020</v>
      </c>
    </row>
    <row r="173" spans="1:256">
      <c r="A173" s="128" t="s">
        <v>186</v>
      </c>
      <c r="B173" s="128" t="s">
        <v>186</v>
      </c>
      <c r="C173" s="128" t="s">
        <v>186</v>
      </c>
      <c r="D173" s="128" t="s">
        <v>186</v>
      </c>
      <c r="E173" s="128" t="s">
        <v>186</v>
      </c>
      <c r="F173" s="128" t="s">
        <v>186</v>
      </c>
      <c r="G173" s="128" t="s">
        <v>186</v>
      </c>
      <c r="H173" s="128" t="s">
        <v>186</v>
      </c>
      <c r="I173" s="128" t="s">
        <v>186</v>
      </c>
      <c r="J173" s="128" t="s">
        <v>186</v>
      </c>
      <c r="K173" s="128" t="s">
        <v>186</v>
      </c>
      <c r="L173" s="128" t="s">
        <v>186</v>
      </c>
      <c r="M173" s="128" t="s">
        <v>186</v>
      </c>
      <c r="N173" s="128" t="s">
        <v>186</v>
      </c>
      <c r="O173" s="128" t="s">
        <v>186</v>
      </c>
      <c r="P173" s="128" t="s">
        <v>186</v>
      </c>
      <c r="Q173" s="128" t="s">
        <v>186</v>
      </c>
      <c r="R173" s="128" t="s">
        <v>186</v>
      </c>
      <c r="S173" s="128" t="s">
        <v>186</v>
      </c>
      <c r="T173" s="128" t="s">
        <v>186</v>
      </c>
      <c r="U173" s="128" t="s">
        <v>186</v>
      </c>
      <c r="V173" s="128" t="s">
        <v>186</v>
      </c>
      <c r="W173" s="128" t="s">
        <v>186</v>
      </c>
      <c r="X173" s="128" t="s">
        <v>186</v>
      </c>
      <c r="Y173" s="128" t="s">
        <v>186</v>
      </c>
      <c r="Z173" s="128" t="s">
        <v>186</v>
      </c>
      <c r="AA173" s="128" t="s">
        <v>186</v>
      </c>
      <c r="AB173" s="128" t="s">
        <v>186</v>
      </c>
      <c r="AC173" s="128" t="s">
        <v>186</v>
      </c>
      <c r="AD173" s="128" t="s">
        <v>186</v>
      </c>
      <c r="AE173" s="128" t="s">
        <v>186</v>
      </c>
      <c r="AF173" s="128" t="s">
        <v>186</v>
      </c>
      <c r="AG173" s="128" t="s">
        <v>186</v>
      </c>
      <c r="AH173" s="128" t="s">
        <v>186</v>
      </c>
      <c r="AI173" s="128" t="s">
        <v>186</v>
      </c>
      <c r="AJ173" s="128" t="s">
        <v>186</v>
      </c>
      <c r="AK173" s="128" t="s">
        <v>186</v>
      </c>
      <c r="AL173" s="128" t="s">
        <v>186</v>
      </c>
      <c r="AM173" s="128" t="s">
        <v>186</v>
      </c>
      <c r="AN173" s="128" t="s">
        <v>186</v>
      </c>
      <c r="AO173" s="128" t="s">
        <v>186</v>
      </c>
      <c r="AP173" s="128" t="s">
        <v>186</v>
      </c>
      <c r="AQ173" s="128" t="s">
        <v>186</v>
      </c>
      <c r="AR173" s="128" t="s">
        <v>186</v>
      </c>
      <c r="AS173" s="128" t="s">
        <v>186</v>
      </c>
      <c r="AT173" s="128" t="s">
        <v>186</v>
      </c>
      <c r="AU173" s="128" t="s">
        <v>186</v>
      </c>
      <c r="AV173" s="128" t="s">
        <v>186</v>
      </c>
      <c r="AW173" s="128" t="s">
        <v>186</v>
      </c>
      <c r="AX173" s="128" t="s">
        <v>186</v>
      </c>
      <c r="AY173" s="128" t="s">
        <v>186</v>
      </c>
      <c r="AZ173" s="128" t="s">
        <v>186</v>
      </c>
      <c r="BA173" s="128" t="s">
        <v>186</v>
      </c>
      <c r="BB173" s="128" t="s">
        <v>186</v>
      </c>
      <c r="BC173" s="128" t="s">
        <v>186</v>
      </c>
      <c r="BD173" s="128" t="s">
        <v>186</v>
      </c>
      <c r="BE173" s="128" t="s">
        <v>186</v>
      </c>
      <c r="BF173" s="128" t="s">
        <v>186</v>
      </c>
      <c r="BG173" s="128" t="s">
        <v>186</v>
      </c>
      <c r="BH173" s="128" t="s">
        <v>186</v>
      </c>
      <c r="BI173" s="128" t="s">
        <v>186</v>
      </c>
      <c r="BJ173" s="128" t="s">
        <v>186</v>
      </c>
      <c r="BK173" s="128" t="s">
        <v>186</v>
      </c>
      <c r="BL173" s="128" t="s">
        <v>186</v>
      </c>
      <c r="BM173" s="128" t="s">
        <v>186</v>
      </c>
      <c r="BN173" s="128" t="s">
        <v>186</v>
      </c>
      <c r="BO173" s="128" t="s">
        <v>186</v>
      </c>
      <c r="BP173" s="128" t="s">
        <v>186</v>
      </c>
      <c r="BQ173" s="128" t="s">
        <v>186</v>
      </c>
      <c r="BR173" s="128" t="s">
        <v>186</v>
      </c>
      <c r="BS173" s="128" t="s">
        <v>186</v>
      </c>
      <c r="BT173" s="128" t="s">
        <v>186</v>
      </c>
      <c r="BU173" s="128" t="s">
        <v>186</v>
      </c>
      <c r="BV173" s="128" t="s">
        <v>186</v>
      </c>
      <c r="BW173" s="128" t="s">
        <v>186</v>
      </c>
      <c r="BX173" s="128" t="s">
        <v>186</v>
      </c>
      <c r="BY173" s="128" t="s">
        <v>186</v>
      </c>
      <c r="BZ173" s="128" t="s">
        <v>186</v>
      </c>
      <c r="CA173" s="128" t="s">
        <v>186</v>
      </c>
      <c r="CB173" s="128" t="s">
        <v>186</v>
      </c>
      <c r="CC173" s="128" t="s">
        <v>186</v>
      </c>
      <c r="CD173" s="128" t="s">
        <v>186</v>
      </c>
      <c r="CE173" s="128" t="s">
        <v>186</v>
      </c>
      <c r="CF173" s="128" t="s">
        <v>186</v>
      </c>
      <c r="CG173" s="128" t="s">
        <v>186</v>
      </c>
      <c r="CH173" s="128" t="s">
        <v>186</v>
      </c>
      <c r="CI173" s="128" t="s">
        <v>186</v>
      </c>
      <c r="CJ173" s="128" t="s">
        <v>186</v>
      </c>
      <c r="CK173" s="128" t="s">
        <v>186</v>
      </c>
      <c r="CL173" s="128" t="s">
        <v>186</v>
      </c>
      <c r="CM173" s="128" t="s">
        <v>186</v>
      </c>
      <c r="CN173" s="128" t="s">
        <v>186</v>
      </c>
      <c r="CO173" s="128" t="s">
        <v>186</v>
      </c>
      <c r="CP173" s="128" t="s">
        <v>186</v>
      </c>
      <c r="CQ173" s="128" t="s">
        <v>186</v>
      </c>
      <c r="CR173" s="128" t="s">
        <v>186</v>
      </c>
      <c r="CS173" s="128" t="s">
        <v>186</v>
      </c>
      <c r="CT173" s="128" t="s">
        <v>186</v>
      </c>
      <c r="CU173" s="128" t="s">
        <v>186</v>
      </c>
      <c r="CV173" s="128" t="s">
        <v>186</v>
      </c>
      <c r="CW173" s="128" t="s">
        <v>186</v>
      </c>
      <c r="CX173" s="128" t="s">
        <v>186</v>
      </c>
      <c r="CY173" s="128" t="s">
        <v>186</v>
      </c>
      <c r="CZ173" s="128" t="s">
        <v>186</v>
      </c>
      <c r="DA173" s="128" t="s">
        <v>186</v>
      </c>
      <c r="DB173" s="128" t="s">
        <v>186</v>
      </c>
      <c r="DC173" s="128" t="s">
        <v>186</v>
      </c>
      <c r="DD173" s="128" t="s">
        <v>186</v>
      </c>
      <c r="DE173" s="128" t="s">
        <v>186</v>
      </c>
      <c r="DF173" s="128" t="s">
        <v>186</v>
      </c>
      <c r="DG173" s="128" t="s">
        <v>186</v>
      </c>
      <c r="DH173" s="128" t="s">
        <v>186</v>
      </c>
      <c r="DI173" s="128" t="s">
        <v>186</v>
      </c>
      <c r="DJ173" s="128" t="s">
        <v>186</v>
      </c>
      <c r="DK173" s="128" t="s">
        <v>186</v>
      </c>
      <c r="DL173" s="128" t="s">
        <v>186</v>
      </c>
      <c r="DM173" s="128" t="s">
        <v>186</v>
      </c>
      <c r="DN173" s="128" t="s">
        <v>186</v>
      </c>
      <c r="DO173" s="128" t="s">
        <v>186</v>
      </c>
      <c r="DP173" s="128" t="s">
        <v>186</v>
      </c>
      <c r="DQ173" s="128" t="s">
        <v>186</v>
      </c>
      <c r="DR173" s="128" t="s">
        <v>186</v>
      </c>
      <c r="DS173" s="128" t="s">
        <v>186</v>
      </c>
      <c r="DT173" s="128" t="s">
        <v>186</v>
      </c>
      <c r="DU173" s="128" t="s">
        <v>186</v>
      </c>
      <c r="DV173" s="128" t="s">
        <v>186</v>
      </c>
      <c r="DW173" s="128" t="s">
        <v>186</v>
      </c>
      <c r="DX173" s="128" t="s">
        <v>186</v>
      </c>
      <c r="DY173" s="128" t="s">
        <v>186</v>
      </c>
      <c r="DZ173" s="128" t="s">
        <v>186</v>
      </c>
      <c r="EA173" s="128" t="s">
        <v>186</v>
      </c>
      <c r="EB173" s="128" t="s">
        <v>186</v>
      </c>
      <c r="EC173" s="128" t="s">
        <v>186</v>
      </c>
      <c r="ED173" s="128" t="s">
        <v>186</v>
      </c>
      <c r="EE173" s="128" t="s">
        <v>186</v>
      </c>
      <c r="EF173" s="128" t="s">
        <v>186</v>
      </c>
      <c r="EG173" s="128" t="s">
        <v>186</v>
      </c>
      <c r="EH173" s="128" t="s">
        <v>186</v>
      </c>
      <c r="EI173" s="128" t="s">
        <v>186</v>
      </c>
      <c r="EJ173" s="128" t="s">
        <v>186</v>
      </c>
      <c r="EK173" s="128" t="s">
        <v>186</v>
      </c>
      <c r="EL173" s="128" t="s">
        <v>186</v>
      </c>
      <c r="EM173" s="128" t="s">
        <v>186</v>
      </c>
      <c r="EN173" s="128" t="s">
        <v>186</v>
      </c>
      <c r="EO173" s="128" t="s">
        <v>186</v>
      </c>
      <c r="EP173" s="128" t="s">
        <v>186</v>
      </c>
      <c r="EQ173" s="128" t="s">
        <v>186</v>
      </c>
      <c r="ER173" s="128" t="s">
        <v>186</v>
      </c>
      <c r="ES173" s="128" t="s">
        <v>186</v>
      </c>
      <c r="ET173" s="128" t="s">
        <v>186</v>
      </c>
      <c r="EU173" s="128" t="s">
        <v>186</v>
      </c>
      <c r="EV173" s="128" t="s">
        <v>186</v>
      </c>
      <c r="EW173" s="128" t="s">
        <v>186</v>
      </c>
      <c r="EX173" s="128" t="s">
        <v>186</v>
      </c>
      <c r="EY173" s="128" t="s">
        <v>186</v>
      </c>
      <c r="EZ173" s="128" t="s">
        <v>186</v>
      </c>
      <c r="FA173" s="128" t="s">
        <v>186</v>
      </c>
      <c r="FB173" s="128" t="s">
        <v>186</v>
      </c>
      <c r="FC173" s="128" t="s">
        <v>186</v>
      </c>
      <c r="FD173" s="128" t="s">
        <v>186</v>
      </c>
      <c r="FE173" s="128" t="s">
        <v>186</v>
      </c>
      <c r="FF173" s="128" t="s">
        <v>186</v>
      </c>
      <c r="FG173" s="128" t="s">
        <v>186</v>
      </c>
      <c r="FH173" s="128" t="s">
        <v>186</v>
      </c>
      <c r="FI173" s="128" t="s">
        <v>186</v>
      </c>
      <c r="FJ173" s="128" t="s">
        <v>186</v>
      </c>
      <c r="FK173" s="128" t="s">
        <v>186</v>
      </c>
      <c r="FL173" s="128" t="s">
        <v>186</v>
      </c>
      <c r="FM173" s="128" t="s">
        <v>186</v>
      </c>
      <c r="FN173" s="128" t="s">
        <v>186</v>
      </c>
      <c r="FO173" s="128" t="s">
        <v>186</v>
      </c>
      <c r="FP173" s="128" t="s">
        <v>186</v>
      </c>
      <c r="FQ173" s="128" t="s">
        <v>186</v>
      </c>
      <c r="FR173" s="128" t="s">
        <v>186</v>
      </c>
      <c r="FS173" s="128" t="s">
        <v>186</v>
      </c>
      <c r="FT173" s="128" t="s">
        <v>186</v>
      </c>
      <c r="FU173" s="128" t="s">
        <v>186</v>
      </c>
      <c r="FV173" s="128" t="s">
        <v>186</v>
      </c>
      <c r="FW173" s="128" t="s">
        <v>186</v>
      </c>
      <c r="FX173" s="128" t="s">
        <v>186</v>
      </c>
      <c r="FY173" s="128" t="s">
        <v>186</v>
      </c>
      <c r="FZ173" s="128" t="s">
        <v>186</v>
      </c>
      <c r="GA173" s="128" t="s">
        <v>186</v>
      </c>
      <c r="GB173" s="128" t="s">
        <v>186</v>
      </c>
      <c r="GC173" s="128" t="s">
        <v>186</v>
      </c>
      <c r="GD173" s="128" t="s">
        <v>186</v>
      </c>
      <c r="GE173" s="128" t="s">
        <v>186</v>
      </c>
      <c r="GF173" s="128" t="s">
        <v>186</v>
      </c>
      <c r="GG173" s="128" t="s">
        <v>186</v>
      </c>
      <c r="GH173" s="128" t="s">
        <v>186</v>
      </c>
      <c r="GI173" s="128" t="s">
        <v>186</v>
      </c>
      <c r="GJ173" s="128" t="s">
        <v>186</v>
      </c>
      <c r="GK173" s="128" t="s">
        <v>186</v>
      </c>
      <c r="GL173" s="128" t="s">
        <v>186</v>
      </c>
      <c r="GM173" s="128" t="s">
        <v>186</v>
      </c>
      <c r="GN173" s="128" t="s">
        <v>186</v>
      </c>
      <c r="GO173" s="128" t="s">
        <v>186</v>
      </c>
      <c r="GP173" s="128" t="s">
        <v>186</v>
      </c>
      <c r="GQ173" s="128" t="s">
        <v>186</v>
      </c>
      <c r="GR173" s="128" t="s">
        <v>186</v>
      </c>
      <c r="GS173" s="128" t="s">
        <v>186</v>
      </c>
      <c r="GT173" s="128" t="s">
        <v>186</v>
      </c>
      <c r="GU173" s="128" t="s">
        <v>186</v>
      </c>
      <c r="GV173" s="128" t="s">
        <v>186</v>
      </c>
      <c r="GW173" s="128" t="s">
        <v>186</v>
      </c>
      <c r="GX173" s="128" t="s">
        <v>186</v>
      </c>
      <c r="GY173" s="128" t="s">
        <v>186</v>
      </c>
      <c r="GZ173" s="128" t="s">
        <v>186</v>
      </c>
      <c r="HA173" s="128" t="s">
        <v>186</v>
      </c>
      <c r="HB173" s="128" t="s">
        <v>186</v>
      </c>
      <c r="HC173" s="128" t="s">
        <v>186</v>
      </c>
      <c r="HD173" s="128" t="s">
        <v>186</v>
      </c>
      <c r="HE173" s="128" t="s">
        <v>186</v>
      </c>
      <c r="HF173" s="128" t="s">
        <v>186</v>
      </c>
      <c r="HG173" s="128" t="s">
        <v>186</v>
      </c>
      <c r="HH173" s="128" t="s">
        <v>186</v>
      </c>
      <c r="HI173" s="128" t="s">
        <v>186</v>
      </c>
      <c r="HJ173" s="128" t="s">
        <v>186</v>
      </c>
      <c r="HK173" s="128" t="s">
        <v>186</v>
      </c>
      <c r="HL173" s="128" t="s">
        <v>186</v>
      </c>
      <c r="HM173" s="128" t="s">
        <v>186</v>
      </c>
      <c r="HN173" s="128" t="s">
        <v>186</v>
      </c>
      <c r="HO173" s="128" t="s">
        <v>186</v>
      </c>
      <c r="HP173" s="128" t="s">
        <v>186</v>
      </c>
      <c r="HQ173" s="128" t="s">
        <v>186</v>
      </c>
      <c r="HR173" s="128" t="s">
        <v>186</v>
      </c>
      <c r="HS173" s="128" t="s">
        <v>186</v>
      </c>
      <c r="HT173" s="128" t="s">
        <v>186</v>
      </c>
      <c r="HU173" s="128" t="s">
        <v>186</v>
      </c>
      <c r="HV173" s="128" t="s">
        <v>186</v>
      </c>
      <c r="HW173" s="128" t="s">
        <v>186</v>
      </c>
      <c r="HX173" s="128" t="s">
        <v>186</v>
      </c>
      <c r="HY173" s="128" t="s">
        <v>186</v>
      </c>
      <c r="HZ173" s="128" t="s">
        <v>186</v>
      </c>
      <c r="IA173" s="128" t="s">
        <v>186</v>
      </c>
      <c r="IB173" s="128" t="s">
        <v>186</v>
      </c>
      <c r="IC173" s="128" t="s">
        <v>186</v>
      </c>
      <c r="ID173" s="128" t="s">
        <v>186</v>
      </c>
      <c r="IE173" s="128" t="s">
        <v>186</v>
      </c>
      <c r="IF173" s="128" t="s">
        <v>186</v>
      </c>
      <c r="IG173" s="128" t="s">
        <v>186</v>
      </c>
      <c r="IH173" s="128" t="s">
        <v>186</v>
      </c>
      <c r="II173" s="128" t="s">
        <v>186</v>
      </c>
      <c r="IJ173" s="128" t="s">
        <v>186</v>
      </c>
      <c r="IK173" s="128" t="s">
        <v>186</v>
      </c>
      <c r="IL173" s="128" t="s">
        <v>186</v>
      </c>
      <c r="IM173" s="128" t="s">
        <v>186</v>
      </c>
      <c r="IN173" s="128" t="s">
        <v>186</v>
      </c>
      <c r="IO173" s="128" t="s">
        <v>186</v>
      </c>
      <c r="IP173" s="128" t="s">
        <v>186</v>
      </c>
      <c r="IQ173" s="128" t="s">
        <v>186</v>
      </c>
      <c r="IR173" s="128" t="s">
        <v>186</v>
      </c>
      <c r="IS173" s="128" t="s">
        <v>186</v>
      </c>
      <c r="IT173" s="128" t="s">
        <v>186</v>
      </c>
      <c r="IU173" s="128" t="s">
        <v>186</v>
      </c>
      <c r="IV173" s="128" t="s">
        <v>186</v>
      </c>
    </row>
    <row r="174" spans="1:256">
      <c r="A174" s="129" t="s">
        <v>193</v>
      </c>
      <c r="B174" s="129" t="s">
        <v>193</v>
      </c>
      <c r="C174" s="129" t="s">
        <v>193</v>
      </c>
      <c r="D174" s="129" t="s">
        <v>193</v>
      </c>
      <c r="E174" s="129" t="s">
        <v>193</v>
      </c>
      <c r="F174" s="129" t="s">
        <v>193</v>
      </c>
      <c r="G174" s="129" t="s">
        <v>193</v>
      </c>
      <c r="H174" s="129" t="s">
        <v>193</v>
      </c>
      <c r="I174" s="129" t="s">
        <v>193</v>
      </c>
      <c r="J174" s="129" t="s">
        <v>193</v>
      </c>
      <c r="K174" s="129" t="s">
        <v>193</v>
      </c>
      <c r="L174" s="129" t="s">
        <v>193</v>
      </c>
      <c r="M174" s="129" t="s">
        <v>193</v>
      </c>
      <c r="N174" s="129" t="s">
        <v>193</v>
      </c>
      <c r="O174" s="129" t="s">
        <v>193</v>
      </c>
      <c r="P174" s="129" t="s">
        <v>193</v>
      </c>
      <c r="Q174" s="129" t="s">
        <v>193</v>
      </c>
      <c r="R174" s="129" t="s">
        <v>193</v>
      </c>
      <c r="S174" s="129" t="s">
        <v>193</v>
      </c>
      <c r="T174" s="129" t="s">
        <v>193</v>
      </c>
      <c r="U174" s="129" t="s">
        <v>193</v>
      </c>
      <c r="V174" s="129" t="s">
        <v>193</v>
      </c>
      <c r="W174" s="129" t="s">
        <v>193</v>
      </c>
      <c r="X174" s="129" t="s">
        <v>193</v>
      </c>
      <c r="Y174" s="129" t="s">
        <v>193</v>
      </c>
      <c r="Z174" s="129" t="s">
        <v>193</v>
      </c>
      <c r="AA174" s="129" t="s">
        <v>193</v>
      </c>
      <c r="AB174" s="129" t="s">
        <v>193</v>
      </c>
      <c r="AC174" s="129" t="s">
        <v>193</v>
      </c>
      <c r="AD174" s="129" t="s">
        <v>193</v>
      </c>
      <c r="AE174" s="129" t="s">
        <v>193</v>
      </c>
      <c r="AF174" s="129" t="s">
        <v>193</v>
      </c>
      <c r="AG174" s="129" t="s">
        <v>193</v>
      </c>
      <c r="AH174" s="129" t="s">
        <v>193</v>
      </c>
      <c r="AI174" s="129" t="s">
        <v>193</v>
      </c>
      <c r="AJ174" s="129" t="s">
        <v>193</v>
      </c>
      <c r="AK174" s="129" t="s">
        <v>193</v>
      </c>
      <c r="AL174" s="129" t="s">
        <v>193</v>
      </c>
      <c r="AM174" s="129" t="s">
        <v>193</v>
      </c>
      <c r="AN174" s="129" t="s">
        <v>193</v>
      </c>
      <c r="AO174" s="129" t="s">
        <v>193</v>
      </c>
      <c r="AP174" s="129" t="s">
        <v>193</v>
      </c>
      <c r="AQ174" s="129" t="s">
        <v>193</v>
      </c>
      <c r="AR174" s="129" t="s">
        <v>193</v>
      </c>
      <c r="AS174" s="129" t="s">
        <v>193</v>
      </c>
      <c r="AT174" s="129" t="s">
        <v>193</v>
      </c>
      <c r="AU174" s="129" t="s">
        <v>193</v>
      </c>
      <c r="AV174" s="129" t="s">
        <v>193</v>
      </c>
      <c r="AW174" s="129" t="s">
        <v>193</v>
      </c>
      <c r="AX174" s="129" t="s">
        <v>193</v>
      </c>
      <c r="AY174" s="129" t="s">
        <v>193</v>
      </c>
      <c r="AZ174" s="129" t="s">
        <v>193</v>
      </c>
      <c r="BA174" s="129" t="s">
        <v>193</v>
      </c>
      <c r="BB174" s="129" t="s">
        <v>193</v>
      </c>
      <c r="BC174" s="129" t="s">
        <v>193</v>
      </c>
      <c r="BD174" s="129" t="s">
        <v>193</v>
      </c>
      <c r="BE174" s="129" t="s">
        <v>193</v>
      </c>
      <c r="BF174" s="129" t="s">
        <v>193</v>
      </c>
      <c r="BG174" s="129" t="s">
        <v>193</v>
      </c>
      <c r="BH174" s="129" t="s">
        <v>193</v>
      </c>
      <c r="BI174" s="129" t="s">
        <v>193</v>
      </c>
      <c r="BJ174" s="129" t="s">
        <v>193</v>
      </c>
      <c r="BK174" s="129" t="s">
        <v>193</v>
      </c>
      <c r="BL174" s="129" t="s">
        <v>193</v>
      </c>
      <c r="BM174" s="129" t="s">
        <v>193</v>
      </c>
      <c r="BN174" s="129" t="s">
        <v>193</v>
      </c>
      <c r="BO174" s="129" t="s">
        <v>193</v>
      </c>
      <c r="BP174" s="129" t="s">
        <v>193</v>
      </c>
      <c r="BQ174" s="129" t="s">
        <v>193</v>
      </c>
      <c r="BR174" s="129" t="s">
        <v>193</v>
      </c>
      <c r="BS174" s="129" t="s">
        <v>193</v>
      </c>
      <c r="BT174" s="129" t="s">
        <v>193</v>
      </c>
      <c r="BU174" s="129" t="s">
        <v>193</v>
      </c>
      <c r="BV174" s="129" t="s">
        <v>193</v>
      </c>
      <c r="BW174" s="129" t="s">
        <v>193</v>
      </c>
      <c r="BX174" s="129" t="s">
        <v>193</v>
      </c>
      <c r="BY174" s="129" t="s">
        <v>193</v>
      </c>
      <c r="BZ174" s="129" t="s">
        <v>193</v>
      </c>
      <c r="CA174" s="129" t="s">
        <v>193</v>
      </c>
      <c r="CB174" s="129" t="s">
        <v>193</v>
      </c>
      <c r="CC174" s="129" t="s">
        <v>193</v>
      </c>
      <c r="CD174" s="129" t="s">
        <v>193</v>
      </c>
      <c r="CE174" s="129" t="s">
        <v>193</v>
      </c>
      <c r="CF174" s="129" t="s">
        <v>193</v>
      </c>
      <c r="CG174" s="129" t="s">
        <v>193</v>
      </c>
      <c r="CH174" s="129" t="s">
        <v>193</v>
      </c>
      <c r="CI174" s="129" t="s">
        <v>193</v>
      </c>
      <c r="CJ174" s="129" t="s">
        <v>193</v>
      </c>
      <c r="CK174" s="129" t="s">
        <v>193</v>
      </c>
      <c r="CL174" s="129" t="s">
        <v>193</v>
      </c>
      <c r="CM174" s="129" t="s">
        <v>193</v>
      </c>
      <c r="CN174" s="129" t="s">
        <v>193</v>
      </c>
      <c r="CO174" s="129" t="s">
        <v>193</v>
      </c>
      <c r="CP174" s="129" t="s">
        <v>193</v>
      </c>
      <c r="CQ174" s="129" t="s">
        <v>193</v>
      </c>
      <c r="CR174" s="129" t="s">
        <v>193</v>
      </c>
      <c r="CS174" s="129" t="s">
        <v>193</v>
      </c>
      <c r="CT174" s="129" t="s">
        <v>193</v>
      </c>
      <c r="CU174" s="129" t="s">
        <v>193</v>
      </c>
      <c r="CV174" s="129" t="s">
        <v>193</v>
      </c>
      <c r="CW174" s="129" t="s">
        <v>193</v>
      </c>
      <c r="CX174" s="129" t="s">
        <v>193</v>
      </c>
      <c r="CY174" s="129" t="s">
        <v>193</v>
      </c>
      <c r="CZ174" s="129" t="s">
        <v>193</v>
      </c>
      <c r="DA174" s="129" t="s">
        <v>193</v>
      </c>
      <c r="DB174" s="129" t="s">
        <v>193</v>
      </c>
      <c r="DC174" s="129" t="s">
        <v>193</v>
      </c>
      <c r="DD174" s="129" t="s">
        <v>193</v>
      </c>
      <c r="DE174" s="129" t="s">
        <v>193</v>
      </c>
      <c r="DF174" s="129" t="s">
        <v>193</v>
      </c>
      <c r="DG174" s="129" t="s">
        <v>193</v>
      </c>
      <c r="DH174" s="129" t="s">
        <v>193</v>
      </c>
      <c r="DI174" s="129" t="s">
        <v>193</v>
      </c>
      <c r="DJ174" s="129" t="s">
        <v>193</v>
      </c>
      <c r="DK174" s="129" t="s">
        <v>193</v>
      </c>
      <c r="DL174" s="129" t="s">
        <v>193</v>
      </c>
      <c r="DM174" s="129" t="s">
        <v>193</v>
      </c>
      <c r="DN174" s="129" t="s">
        <v>193</v>
      </c>
      <c r="DO174" s="129" t="s">
        <v>193</v>
      </c>
      <c r="DP174" s="129" t="s">
        <v>193</v>
      </c>
      <c r="DQ174" s="129" t="s">
        <v>193</v>
      </c>
      <c r="DR174" s="129" t="s">
        <v>193</v>
      </c>
      <c r="DS174" s="129" t="s">
        <v>193</v>
      </c>
      <c r="DT174" s="129" t="s">
        <v>193</v>
      </c>
      <c r="DU174" s="129" t="s">
        <v>193</v>
      </c>
      <c r="DV174" s="129" t="s">
        <v>193</v>
      </c>
      <c r="DW174" s="129" t="s">
        <v>193</v>
      </c>
      <c r="DX174" s="129" t="s">
        <v>193</v>
      </c>
      <c r="DY174" s="129" t="s">
        <v>193</v>
      </c>
      <c r="DZ174" s="129" t="s">
        <v>193</v>
      </c>
      <c r="EA174" s="129" t="s">
        <v>193</v>
      </c>
      <c r="EB174" s="129" t="s">
        <v>193</v>
      </c>
      <c r="EC174" s="129" t="s">
        <v>193</v>
      </c>
      <c r="ED174" s="129" t="s">
        <v>193</v>
      </c>
      <c r="EE174" s="129" t="s">
        <v>193</v>
      </c>
      <c r="EF174" s="129" t="s">
        <v>193</v>
      </c>
      <c r="EG174" s="129" t="s">
        <v>193</v>
      </c>
      <c r="EH174" s="129" t="s">
        <v>193</v>
      </c>
      <c r="EI174" s="129" t="s">
        <v>193</v>
      </c>
      <c r="EJ174" s="129" t="s">
        <v>193</v>
      </c>
      <c r="EK174" s="129" t="s">
        <v>193</v>
      </c>
      <c r="EL174" s="129" t="s">
        <v>193</v>
      </c>
      <c r="EM174" s="129" t="s">
        <v>193</v>
      </c>
      <c r="EN174" s="129" t="s">
        <v>193</v>
      </c>
      <c r="EO174" s="129" t="s">
        <v>193</v>
      </c>
      <c r="EP174" s="129" t="s">
        <v>193</v>
      </c>
      <c r="EQ174" s="129" t="s">
        <v>193</v>
      </c>
      <c r="ER174" s="129" t="s">
        <v>193</v>
      </c>
      <c r="ES174" s="129" t="s">
        <v>193</v>
      </c>
      <c r="ET174" s="129" t="s">
        <v>193</v>
      </c>
      <c r="EU174" s="129" t="s">
        <v>193</v>
      </c>
      <c r="EV174" s="129" t="s">
        <v>193</v>
      </c>
      <c r="EW174" s="129" t="s">
        <v>193</v>
      </c>
      <c r="EX174" s="129" t="s">
        <v>193</v>
      </c>
      <c r="EY174" s="129" t="s">
        <v>193</v>
      </c>
      <c r="EZ174" s="129" t="s">
        <v>193</v>
      </c>
      <c r="FA174" s="129" t="s">
        <v>193</v>
      </c>
      <c r="FB174" s="129" t="s">
        <v>193</v>
      </c>
      <c r="FC174" s="129" t="s">
        <v>193</v>
      </c>
      <c r="FD174" s="129" t="s">
        <v>193</v>
      </c>
      <c r="FE174" s="129" t="s">
        <v>193</v>
      </c>
      <c r="FF174" s="129" t="s">
        <v>193</v>
      </c>
      <c r="FG174" s="129" t="s">
        <v>193</v>
      </c>
      <c r="FH174" s="129" t="s">
        <v>193</v>
      </c>
      <c r="FI174" s="129" t="s">
        <v>193</v>
      </c>
      <c r="FJ174" s="129" t="s">
        <v>193</v>
      </c>
      <c r="FK174" s="129" t="s">
        <v>193</v>
      </c>
      <c r="FL174" s="129" t="s">
        <v>193</v>
      </c>
      <c r="FM174" s="129" t="s">
        <v>193</v>
      </c>
      <c r="FN174" s="129" t="s">
        <v>193</v>
      </c>
      <c r="FO174" s="129" t="s">
        <v>193</v>
      </c>
      <c r="FP174" s="129" t="s">
        <v>193</v>
      </c>
      <c r="FQ174" s="129" t="s">
        <v>193</v>
      </c>
      <c r="FR174" s="129" t="s">
        <v>193</v>
      </c>
      <c r="FS174" s="129" t="s">
        <v>193</v>
      </c>
      <c r="FT174" s="129" t="s">
        <v>193</v>
      </c>
      <c r="FU174" s="129" t="s">
        <v>193</v>
      </c>
      <c r="FV174" s="129" t="s">
        <v>193</v>
      </c>
      <c r="FW174" s="129" t="s">
        <v>193</v>
      </c>
      <c r="FX174" s="129" t="s">
        <v>193</v>
      </c>
      <c r="FY174" s="129" t="s">
        <v>193</v>
      </c>
      <c r="FZ174" s="129" t="s">
        <v>193</v>
      </c>
      <c r="GA174" s="129" t="s">
        <v>193</v>
      </c>
      <c r="GB174" s="129" t="s">
        <v>193</v>
      </c>
      <c r="GC174" s="129" t="s">
        <v>193</v>
      </c>
      <c r="GD174" s="129" t="s">
        <v>193</v>
      </c>
      <c r="GE174" s="129" t="s">
        <v>193</v>
      </c>
      <c r="GF174" s="129" t="s">
        <v>193</v>
      </c>
      <c r="GG174" s="129" t="s">
        <v>193</v>
      </c>
      <c r="GH174" s="129" t="s">
        <v>193</v>
      </c>
      <c r="GI174" s="129" t="s">
        <v>193</v>
      </c>
      <c r="GJ174" s="129" t="s">
        <v>193</v>
      </c>
      <c r="GK174" s="129" t="s">
        <v>193</v>
      </c>
      <c r="GL174" s="129" t="s">
        <v>193</v>
      </c>
      <c r="GM174" s="129" t="s">
        <v>193</v>
      </c>
      <c r="GN174" s="129" t="s">
        <v>193</v>
      </c>
      <c r="GO174" s="129" t="s">
        <v>193</v>
      </c>
      <c r="GP174" s="129" t="s">
        <v>193</v>
      </c>
      <c r="GQ174" s="129" t="s">
        <v>193</v>
      </c>
      <c r="GR174" s="129" t="s">
        <v>193</v>
      </c>
      <c r="GS174" s="129" t="s">
        <v>193</v>
      </c>
      <c r="GT174" s="129" t="s">
        <v>193</v>
      </c>
      <c r="GU174" s="129" t="s">
        <v>193</v>
      </c>
      <c r="GV174" s="129" t="s">
        <v>193</v>
      </c>
      <c r="GW174" s="129" t="s">
        <v>193</v>
      </c>
      <c r="GX174" s="129" t="s">
        <v>193</v>
      </c>
      <c r="GY174" s="129" t="s">
        <v>193</v>
      </c>
      <c r="GZ174" s="129" t="s">
        <v>193</v>
      </c>
      <c r="HA174" s="129" t="s">
        <v>193</v>
      </c>
      <c r="HB174" s="129" t="s">
        <v>193</v>
      </c>
      <c r="HC174" s="129" t="s">
        <v>193</v>
      </c>
      <c r="HD174" s="129" t="s">
        <v>193</v>
      </c>
      <c r="HE174" s="129" t="s">
        <v>193</v>
      </c>
      <c r="HF174" s="129" t="s">
        <v>193</v>
      </c>
      <c r="HG174" s="129" t="s">
        <v>193</v>
      </c>
      <c r="HH174" s="129" t="s">
        <v>193</v>
      </c>
      <c r="HI174" s="129" t="s">
        <v>193</v>
      </c>
      <c r="HJ174" s="129" t="s">
        <v>193</v>
      </c>
      <c r="HK174" s="129" t="s">
        <v>193</v>
      </c>
      <c r="HL174" s="129" t="s">
        <v>193</v>
      </c>
      <c r="HM174" s="129" t="s">
        <v>193</v>
      </c>
      <c r="HN174" s="129" t="s">
        <v>193</v>
      </c>
      <c r="HO174" s="129" t="s">
        <v>193</v>
      </c>
      <c r="HP174" s="129" t="s">
        <v>193</v>
      </c>
      <c r="HQ174" s="129" t="s">
        <v>193</v>
      </c>
      <c r="HR174" s="129" t="s">
        <v>193</v>
      </c>
      <c r="HS174" s="129" t="s">
        <v>193</v>
      </c>
      <c r="HT174" s="129" t="s">
        <v>193</v>
      </c>
      <c r="HU174" s="129" t="s">
        <v>193</v>
      </c>
      <c r="HV174" s="129" t="s">
        <v>193</v>
      </c>
      <c r="HW174" s="129" t="s">
        <v>193</v>
      </c>
      <c r="HX174" s="129" t="s">
        <v>193</v>
      </c>
      <c r="HY174" s="129" t="s">
        <v>193</v>
      </c>
      <c r="HZ174" s="129" t="s">
        <v>193</v>
      </c>
      <c r="IA174" s="129" t="s">
        <v>193</v>
      </c>
      <c r="IB174" s="129" t="s">
        <v>193</v>
      </c>
      <c r="IC174" s="129" t="s">
        <v>193</v>
      </c>
      <c r="ID174" s="129" t="s">
        <v>193</v>
      </c>
      <c r="IE174" s="129" t="s">
        <v>193</v>
      </c>
      <c r="IF174" s="129" t="s">
        <v>193</v>
      </c>
      <c r="IG174" s="129" t="s">
        <v>193</v>
      </c>
      <c r="IH174" s="129" t="s">
        <v>193</v>
      </c>
      <c r="II174" s="129" t="s">
        <v>193</v>
      </c>
      <c r="IJ174" s="129" t="s">
        <v>193</v>
      </c>
      <c r="IK174" s="129" t="s">
        <v>193</v>
      </c>
      <c r="IL174" s="129" t="s">
        <v>193</v>
      </c>
      <c r="IM174" s="129" t="s">
        <v>193</v>
      </c>
      <c r="IN174" s="129" t="s">
        <v>193</v>
      </c>
      <c r="IO174" s="129" t="s">
        <v>193</v>
      </c>
      <c r="IP174" s="129" t="s">
        <v>193</v>
      </c>
      <c r="IQ174" s="129" t="s">
        <v>193</v>
      </c>
      <c r="IR174" s="129" t="s">
        <v>193</v>
      </c>
      <c r="IS174" s="129" t="s">
        <v>193</v>
      </c>
      <c r="IT174" s="129" t="s">
        <v>193</v>
      </c>
      <c r="IU174" s="129" t="s">
        <v>193</v>
      </c>
      <c r="IV174" s="129" t="s">
        <v>193</v>
      </c>
    </row>
    <row r="175" spans="1:256">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c r="BJ175" s="130"/>
      <c r="BK175" s="130"/>
      <c r="BL175" s="130"/>
      <c r="BM175" s="130"/>
      <c r="BN175" s="130"/>
      <c r="BO175" s="130"/>
      <c r="BP175" s="130"/>
      <c r="BQ175" s="130"/>
      <c r="BR175" s="130"/>
      <c r="BS175" s="130"/>
      <c r="BT175" s="130"/>
      <c r="BU175" s="130"/>
      <c r="BV175" s="130"/>
      <c r="BW175" s="130"/>
      <c r="BX175" s="130"/>
      <c r="BY175" s="130"/>
      <c r="BZ175" s="130"/>
      <c r="CA175" s="130"/>
      <c r="CB175" s="130"/>
      <c r="CC175" s="130"/>
      <c r="CD175" s="130"/>
      <c r="CE175" s="130"/>
      <c r="CF175" s="130"/>
      <c r="CG175" s="130"/>
      <c r="CH175" s="130"/>
      <c r="CI175" s="130"/>
      <c r="CJ175" s="130"/>
      <c r="CK175" s="130"/>
      <c r="CL175" s="130"/>
      <c r="CM175" s="130"/>
      <c r="CN175" s="130"/>
      <c r="CO175" s="130"/>
      <c r="CP175" s="130"/>
      <c r="CQ175" s="130"/>
      <c r="CR175" s="130"/>
      <c r="CS175" s="130"/>
      <c r="CT175" s="130"/>
      <c r="CU175" s="130"/>
      <c r="CV175" s="130"/>
      <c r="CW175" s="130"/>
      <c r="CX175" s="130"/>
      <c r="CY175" s="130"/>
      <c r="CZ175" s="130"/>
      <c r="DA175" s="130"/>
      <c r="DB175" s="130"/>
      <c r="DC175" s="130"/>
      <c r="DD175" s="130"/>
      <c r="DE175" s="130"/>
      <c r="DF175" s="130"/>
      <c r="DG175" s="130"/>
      <c r="DH175" s="130"/>
      <c r="DI175" s="130"/>
      <c r="DJ175" s="130"/>
      <c r="DK175" s="130"/>
      <c r="DL175" s="130"/>
      <c r="DM175" s="130"/>
      <c r="DN175" s="130"/>
      <c r="DO175" s="130"/>
      <c r="DP175" s="130"/>
      <c r="DQ175" s="130"/>
      <c r="DR175" s="130"/>
      <c r="DS175" s="130"/>
      <c r="DT175" s="130"/>
      <c r="DU175" s="130"/>
      <c r="DV175" s="130"/>
      <c r="DW175" s="130"/>
      <c r="DX175" s="130"/>
      <c r="DY175" s="130"/>
      <c r="DZ175" s="130"/>
      <c r="EA175" s="130"/>
      <c r="EB175" s="130"/>
      <c r="EC175" s="130"/>
      <c r="ED175" s="130"/>
      <c r="EE175" s="130"/>
      <c r="EF175" s="130"/>
      <c r="EG175" s="130"/>
      <c r="EH175" s="130"/>
      <c r="EI175" s="130"/>
      <c r="EJ175" s="130"/>
      <c r="EK175" s="130"/>
      <c r="EL175" s="130"/>
      <c r="EM175" s="130"/>
      <c r="EN175" s="130"/>
      <c r="EO175" s="130"/>
      <c r="EP175" s="130"/>
      <c r="EQ175" s="130"/>
      <c r="ER175" s="130"/>
      <c r="ES175" s="130"/>
      <c r="ET175" s="130"/>
      <c r="EU175" s="130"/>
      <c r="EV175" s="130"/>
      <c r="EW175" s="130"/>
      <c r="EX175" s="130"/>
      <c r="EY175" s="130"/>
      <c r="EZ175" s="130"/>
      <c r="FA175" s="130"/>
      <c r="FB175" s="130"/>
      <c r="FC175" s="130"/>
      <c r="FD175" s="130"/>
      <c r="FE175" s="130"/>
      <c r="FF175" s="130"/>
      <c r="FG175" s="130"/>
      <c r="FH175" s="130"/>
      <c r="FI175" s="130"/>
      <c r="FJ175" s="130"/>
      <c r="FK175" s="130"/>
      <c r="FL175" s="130"/>
      <c r="FM175" s="130"/>
      <c r="FN175" s="130"/>
      <c r="FO175" s="130"/>
      <c r="FP175" s="130"/>
      <c r="FQ175" s="130"/>
      <c r="FR175" s="130"/>
      <c r="FS175" s="130"/>
      <c r="FT175" s="130"/>
      <c r="FU175" s="130"/>
      <c r="FV175" s="130"/>
      <c r="FW175" s="130"/>
      <c r="FX175" s="130"/>
      <c r="FY175" s="130"/>
      <c r="FZ175" s="130"/>
      <c r="GA175" s="130"/>
      <c r="GB175" s="130"/>
      <c r="GC175" s="130"/>
      <c r="GD175" s="130"/>
      <c r="GE175" s="130"/>
      <c r="GF175" s="130"/>
      <c r="GG175" s="130"/>
      <c r="GH175" s="130"/>
      <c r="GI175" s="130"/>
      <c r="GJ175" s="130"/>
      <c r="GK175" s="130"/>
      <c r="GL175" s="130"/>
      <c r="GM175" s="130"/>
      <c r="GN175" s="130"/>
      <c r="GO175" s="130"/>
      <c r="GP175" s="130"/>
      <c r="GQ175" s="130"/>
      <c r="GR175" s="130"/>
      <c r="GS175" s="130"/>
      <c r="GT175" s="130"/>
      <c r="GU175" s="130"/>
      <c r="GV175" s="130"/>
      <c r="GW175" s="130"/>
      <c r="GX175" s="130"/>
      <c r="GY175" s="130"/>
      <c r="GZ175" s="130"/>
      <c r="HA175" s="130"/>
      <c r="HB175" s="130"/>
      <c r="HC175" s="130"/>
      <c r="HD175" s="130"/>
      <c r="HE175" s="130"/>
      <c r="HF175" s="130"/>
      <c r="HG175" s="130"/>
      <c r="HH175" s="130"/>
      <c r="HI175" s="130"/>
      <c r="HJ175" s="130"/>
      <c r="HK175" s="130"/>
      <c r="HL175" s="130"/>
      <c r="HM175" s="130"/>
      <c r="HN175" s="130"/>
      <c r="HO175" s="130"/>
      <c r="HP175" s="130"/>
      <c r="HQ175" s="130"/>
      <c r="HR175" s="130"/>
      <c r="HS175" s="130"/>
      <c r="HT175" s="130"/>
      <c r="HU175" s="130"/>
      <c r="HV175" s="130"/>
      <c r="HW175" s="130"/>
      <c r="HX175" s="130"/>
      <c r="HY175" s="130"/>
      <c r="HZ175" s="130"/>
      <c r="IA175" s="130"/>
      <c r="IB175" s="130"/>
      <c r="IC175" s="130"/>
      <c r="ID175" s="130"/>
      <c r="IE175" s="130"/>
      <c r="IF175" s="130"/>
      <c r="IG175" s="130"/>
      <c r="IH175" s="130"/>
      <c r="II175" s="130"/>
      <c r="IJ175" s="130"/>
      <c r="IK175" s="130"/>
      <c r="IL175" s="130"/>
      <c r="IM175" s="130"/>
      <c r="IN175" s="130"/>
      <c r="IO175" s="130"/>
      <c r="IP175" s="130"/>
      <c r="IQ175" s="130"/>
      <c r="IR175" s="130"/>
      <c r="IS175" s="130"/>
      <c r="IT175" s="130"/>
      <c r="IU175" s="130"/>
      <c r="IV175" s="130"/>
    </row>
    <row r="176" spans="1:256">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c r="BI176" s="130"/>
      <c r="BJ176" s="130"/>
      <c r="BK176" s="130"/>
      <c r="BL176" s="130"/>
      <c r="BM176" s="130"/>
      <c r="BN176" s="130"/>
      <c r="BO176" s="130"/>
      <c r="BP176" s="130"/>
      <c r="BQ176" s="130"/>
      <c r="BR176" s="130"/>
      <c r="BS176" s="130"/>
      <c r="BT176" s="130"/>
      <c r="BU176" s="130"/>
      <c r="BV176" s="130"/>
      <c r="BW176" s="130"/>
      <c r="BX176" s="130"/>
      <c r="BY176" s="130"/>
      <c r="BZ176" s="130"/>
      <c r="CA176" s="130"/>
      <c r="CB176" s="130"/>
      <c r="CC176" s="130"/>
      <c r="CD176" s="130"/>
      <c r="CE176" s="130"/>
      <c r="CF176" s="130"/>
      <c r="CG176" s="130"/>
      <c r="CH176" s="130"/>
      <c r="CI176" s="130"/>
      <c r="CJ176" s="130"/>
      <c r="CK176" s="130"/>
      <c r="CL176" s="130"/>
      <c r="CM176" s="130"/>
      <c r="CN176" s="130"/>
      <c r="CO176" s="130"/>
      <c r="CP176" s="130"/>
      <c r="CQ176" s="130"/>
      <c r="CR176" s="130"/>
      <c r="CS176" s="130"/>
      <c r="CT176" s="130"/>
      <c r="CU176" s="130"/>
      <c r="CV176" s="130"/>
      <c r="CW176" s="130"/>
      <c r="CX176" s="130"/>
      <c r="CY176" s="130"/>
      <c r="CZ176" s="130"/>
      <c r="DA176" s="130"/>
      <c r="DB176" s="130"/>
      <c r="DC176" s="130"/>
      <c r="DD176" s="130"/>
      <c r="DE176" s="130"/>
      <c r="DF176" s="130"/>
      <c r="DG176" s="130"/>
      <c r="DH176" s="130"/>
      <c r="DI176" s="130"/>
      <c r="DJ176" s="130"/>
      <c r="DK176" s="130"/>
      <c r="DL176" s="130"/>
      <c r="DM176" s="130"/>
      <c r="DN176" s="130"/>
      <c r="DO176" s="130"/>
      <c r="DP176" s="130"/>
      <c r="DQ176" s="130"/>
      <c r="DR176" s="130"/>
      <c r="DS176" s="130"/>
      <c r="DT176" s="130"/>
      <c r="DU176" s="130"/>
      <c r="DV176" s="130"/>
      <c r="DW176" s="130"/>
      <c r="DX176" s="130"/>
      <c r="DY176" s="130"/>
      <c r="DZ176" s="130"/>
      <c r="EA176" s="130"/>
      <c r="EB176" s="130"/>
      <c r="EC176" s="130"/>
      <c r="ED176" s="130"/>
      <c r="EE176" s="130"/>
      <c r="EF176" s="130"/>
      <c r="EG176" s="130"/>
      <c r="EH176" s="130"/>
      <c r="EI176" s="130"/>
      <c r="EJ176" s="130"/>
      <c r="EK176" s="130"/>
      <c r="EL176" s="130"/>
      <c r="EM176" s="130"/>
      <c r="EN176" s="130"/>
      <c r="EO176" s="130"/>
      <c r="EP176" s="130"/>
      <c r="EQ176" s="130"/>
      <c r="ER176" s="130"/>
      <c r="ES176" s="130"/>
      <c r="ET176" s="130"/>
      <c r="EU176" s="130"/>
      <c r="EV176" s="130"/>
      <c r="EW176" s="130"/>
      <c r="EX176" s="130"/>
      <c r="EY176" s="130"/>
      <c r="EZ176" s="130"/>
      <c r="FA176" s="130"/>
      <c r="FB176" s="130"/>
      <c r="FC176" s="130"/>
      <c r="FD176" s="130"/>
      <c r="FE176" s="130"/>
      <c r="FF176" s="130"/>
      <c r="FG176" s="130"/>
      <c r="FH176" s="130"/>
      <c r="FI176" s="130"/>
      <c r="FJ176" s="130"/>
      <c r="FK176" s="130"/>
      <c r="FL176" s="130"/>
      <c r="FM176" s="130"/>
      <c r="FN176" s="130"/>
      <c r="FO176" s="130"/>
      <c r="FP176" s="130"/>
      <c r="FQ176" s="130"/>
      <c r="FR176" s="130"/>
      <c r="FS176" s="130"/>
      <c r="FT176" s="130"/>
      <c r="FU176" s="130"/>
      <c r="FV176" s="130"/>
      <c r="FW176" s="130"/>
      <c r="FX176" s="130"/>
      <c r="FY176" s="130"/>
      <c r="FZ176" s="130"/>
      <c r="GA176" s="130"/>
      <c r="GB176" s="130"/>
      <c r="GC176" s="130"/>
      <c r="GD176" s="130"/>
      <c r="GE176" s="130"/>
      <c r="GF176" s="130"/>
      <c r="GG176" s="130"/>
      <c r="GH176" s="130"/>
      <c r="GI176" s="130"/>
      <c r="GJ176" s="130"/>
      <c r="GK176" s="130"/>
      <c r="GL176" s="130"/>
      <c r="GM176" s="130"/>
      <c r="GN176" s="130"/>
      <c r="GO176" s="130"/>
      <c r="GP176" s="130"/>
      <c r="GQ176" s="130"/>
      <c r="GR176" s="130"/>
      <c r="GS176" s="130"/>
      <c r="GT176" s="130"/>
      <c r="GU176" s="130"/>
      <c r="GV176" s="130"/>
      <c r="GW176" s="130"/>
      <c r="GX176" s="130"/>
      <c r="GY176" s="130"/>
      <c r="GZ176" s="130"/>
      <c r="HA176" s="130"/>
      <c r="HB176" s="130"/>
      <c r="HC176" s="130"/>
      <c r="HD176" s="130"/>
      <c r="HE176" s="130"/>
      <c r="HF176" s="130"/>
      <c r="HG176" s="130"/>
      <c r="HH176" s="130"/>
      <c r="HI176" s="130"/>
      <c r="HJ176" s="130"/>
      <c r="HK176" s="130"/>
      <c r="HL176" s="130"/>
      <c r="HM176" s="130"/>
      <c r="HN176" s="130"/>
      <c r="HO176" s="130"/>
      <c r="HP176" s="130"/>
      <c r="HQ176" s="130"/>
      <c r="HR176" s="130"/>
      <c r="HS176" s="130"/>
      <c r="HT176" s="130"/>
      <c r="HU176" s="130"/>
      <c r="HV176" s="130"/>
      <c r="HW176" s="130"/>
      <c r="HX176" s="130"/>
      <c r="HY176" s="130"/>
      <c r="HZ176" s="130"/>
      <c r="IA176" s="130"/>
      <c r="IB176" s="130"/>
      <c r="IC176" s="130"/>
      <c r="ID176" s="130"/>
      <c r="IE176" s="130"/>
      <c r="IF176" s="130"/>
      <c r="IG176" s="130"/>
      <c r="IH176" s="130"/>
      <c r="II176" s="130"/>
      <c r="IJ176" s="130"/>
      <c r="IK176" s="130"/>
      <c r="IL176" s="130"/>
      <c r="IM176" s="130"/>
      <c r="IN176" s="130"/>
      <c r="IO176" s="130"/>
      <c r="IP176" s="130"/>
      <c r="IQ176" s="130"/>
      <c r="IR176" s="130"/>
      <c r="IS176" s="130"/>
      <c r="IT176" s="130"/>
      <c r="IU176" s="130"/>
      <c r="IV176" s="130"/>
    </row>
    <row r="177" spans="1:256">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c r="BI177" s="130"/>
      <c r="BJ177" s="130"/>
      <c r="BK177" s="130"/>
      <c r="BL177" s="130"/>
      <c r="BM177" s="130"/>
      <c r="BN177" s="130"/>
      <c r="BO177" s="130"/>
      <c r="BP177" s="130"/>
      <c r="BQ177" s="130"/>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c r="CR177" s="130"/>
      <c r="CS177" s="130"/>
      <c r="CT177" s="130"/>
      <c r="CU177" s="130"/>
      <c r="CV177" s="130"/>
      <c r="CW177" s="130"/>
      <c r="CX177" s="130"/>
      <c r="CY177" s="130"/>
      <c r="CZ177" s="130"/>
      <c r="DA177" s="130"/>
      <c r="DB177" s="130"/>
      <c r="DC177" s="130"/>
      <c r="DD177" s="130"/>
      <c r="DE177" s="130"/>
      <c r="DF177" s="130"/>
      <c r="DG177" s="130"/>
      <c r="DH177" s="130"/>
      <c r="DI177" s="130"/>
      <c r="DJ177" s="130"/>
      <c r="DK177" s="130"/>
      <c r="DL177" s="130"/>
      <c r="DM177" s="130"/>
      <c r="DN177" s="130"/>
      <c r="DO177" s="130"/>
      <c r="DP177" s="130"/>
      <c r="DQ177" s="130"/>
      <c r="DR177" s="130"/>
      <c r="DS177" s="130"/>
      <c r="DT177" s="130"/>
      <c r="DU177" s="130"/>
      <c r="DV177" s="130"/>
      <c r="DW177" s="130"/>
      <c r="DX177" s="130"/>
      <c r="DY177" s="130"/>
      <c r="DZ177" s="130"/>
      <c r="EA177" s="130"/>
      <c r="EB177" s="130"/>
      <c r="EC177" s="130"/>
      <c r="ED177" s="130"/>
      <c r="EE177" s="130"/>
      <c r="EF177" s="130"/>
      <c r="EG177" s="130"/>
      <c r="EH177" s="130"/>
      <c r="EI177" s="130"/>
      <c r="EJ177" s="130"/>
      <c r="EK177" s="130"/>
      <c r="EL177" s="130"/>
      <c r="EM177" s="130"/>
      <c r="EN177" s="130"/>
      <c r="EO177" s="130"/>
      <c r="EP177" s="130"/>
      <c r="EQ177" s="130"/>
      <c r="ER177" s="130"/>
      <c r="ES177" s="130"/>
      <c r="ET177" s="130"/>
      <c r="EU177" s="130"/>
      <c r="EV177" s="130"/>
      <c r="EW177" s="130"/>
      <c r="EX177" s="130"/>
      <c r="EY177" s="130"/>
      <c r="EZ177" s="130"/>
      <c r="FA177" s="130"/>
      <c r="FB177" s="130"/>
      <c r="FC177" s="130"/>
      <c r="FD177" s="130"/>
      <c r="FE177" s="130"/>
      <c r="FF177" s="130"/>
      <c r="FG177" s="130"/>
      <c r="FH177" s="130"/>
      <c r="FI177" s="130"/>
      <c r="FJ177" s="130"/>
      <c r="FK177" s="130"/>
      <c r="FL177" s="130"/>
      <c r="FM177" s="130"/>
      <c r="FN177" s="130"/>
      <c r="FO177" s="130"/>
      <c r="FP177" s="130"/>
      <c r="FQ177" s="130"/>
      <c r="FR177" s="130"/>
      <c r="FS177" s="130"/>
      <c r="FT177" s="130"/>
      <c r="FU177" s="130"/>
      <c r="FV177" s="130"/>
      <c r="FW177" s="130"/>
      <c r="FX177" s="130"/>
      <c r="FY177" s="130"/>
      <c r="FZ177" s="130"/>
      <c r="GA177" s="130"/>
      <c r="GB177" s="130"/>
      <c r="GC177" s="130"/>
      <c r="GD177" s="130"/>
      <c r="GE177" s="130"/>
      <c r="GF177" s="130"/>
      <c r="GG177" s="130"/>
      <c r="GH177" s="130"/>
      <c r="GI177" s="130"/>
      <c r="GJ177" s="130"/>
      <c r="GK177" s="130"/>
      <c r="GL177" s="130"/>
      <c r="GM177" s="130"/>
      <c r="GN177" s="130"/>
      <c r="GO177" s="130"/>
      <c r="GP177" s="130"/>
      <c r="GQ177" s="130"/>
      <c r="GR177" s="130"/>
      <c r="GS177" s="130"/>
      <c r="GT177" s="130"/>
      <c r="GU177" s="130"/>
      <c r="GV177" s="130"/>
      <c r="GW177" s="130"/>
      <c r="GX177" s="130"/>
      <c r="GY177" s="130"/>
      <c r="GZ177" s="130"/>
      <c r="HA177" s="130"/>
      <c r="HB177" s="130"/>
      <c r="HC177" s="130"/>
      <c r="HD177" s="130"/>
      <c r="HE177" s="130"/>
      <c r="HF177" s="130"/>
      <c r="HG177" s="130"/>
      <c r="HH177" s="130"/>
      <c r="HI177" s="130"/>
      <c r="HJ177" s="130"/>
      <c r="HK177" s="130"/>
      <c r="HL177" s="130"/>
      <c r="HM177" s="130"/>
      <c r="HN177" s="130"/>
      <c r="HO177" s="130"/>
      <c r="HP177" s="130"/>
      <c r="HQ177" s="130"/>
      <c r="HR177" s="130"/>
      <c r="HS177" s="130"/>
      <c r="HT177" s="130"/>
      <c r="HU177" s="130"/>
      <c r="HV177" s="130"/>
      <c r="HW177" s="130"/>
      <c r="HX177" s="130"/>
      <c r="HY177" s="130"/>
      <c r="HZ177" s="130"/>
      <c r="IA177" s="130"/>
      <c r="IB177" s="130"/>
      <c r="IC177" s="130"/>
      <c r="ID177" s="130"/>
      <c r="IE177" s="130"/>
      <c r="IF177" s="130"/>
      <c r="IG177" s="130"/>
      <c r="IH177" s="130"/>
      <c r="II177" s="130"/>
      <c r="IJ177" s="130"/>
      <c r="IK177" s="130"/>
      <c r="IL177" s="130"/>
      <c r="IM177" s="130"/>
      <c r="IN177" s="130"/>
      <c r="IO177" s="130"/>
      <c r="IP177" s="130"/>
      <c r="IQ177" s="130"/>
      <c r="IR177" s="130"/>
      <c r="IS177" s="130"/>
      <c r="IT177" s="130"/>
      <c r="IU177" s="130"/>
      <c r="IV177" s="130"/>
    </row>
    <row r="178" spans="1:256">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c r="BO178" s="130"/>
      <c r="BP178" s="130"/>
      <c r="BQ178" s="130"/>
      <c r="BR178" s="130"/>
      <c r="BS178" s="130"/>
      <c r="BT178" s="130"/>
      <c r="BU178" s="130"/>
      <c r="BV178" s="130"/>
      <c r="BW178" s="130"/>
      <c r="BX178" s="130"/>
      <c r="BY178" s="130"/>
      <c r="BZ178" s="130"/>
      <c r="CA178" s="130"/>
      <c r="CB178" s="130"/>
      <c r="CC178" s="130"/>
      <c r="CD178" s="130"/>
      <c r="CE178" s="130"/>
      <c r="CF178" s="130"/>
      <c r="CG178" s="130"/>
      <c r="CH178" s="130"/>
      <c r="CI178" s="130"/>
      <c r="CJ178" s="130"/>
      <c r="CK178" s="130"/>
      <c r="CL178" s="130"/>
      <c r="CM178" s="130"/>
      <c r="CN178" s="130"/>
      <c r="CO178" s="130"/>
      <c r="CP178" s="130"/>
      <c r="CQ178" s="130"/>
      <c r="CR178" s="130"/>
      <c r="CS178" s="130"/>
      <c r="CT178" s="130"/>
      <c r="CU178" s="130"/>
      <c r="CV178" s="130"/>
      <c r="CW178" s="130"/>
      <c r="CX178" s="130"/>
      <c r="CY178" s="130"/>
      <c r="CZ178" s="130"/>
      <c r="DA178" s="130"/>
      <c r="DB178" s="130"/>
      <c r="DC178" s="130"/>
      <c r="DD178" s="130"/>
      <c r="DE178" s="130"/>
      <c r="DF178" s="130"/>
      <c r="DG178" s="130"/>
      <c r="DH178" s="130"/>
      <c r="DI178" s="130"/>
      <c r="DJ178" s="130"/>
      <c r="DK178" s="130"/>
      <c r="DL178" s="130"/>
      <c r="DM178" s="130"/>
      <c r="DN178" s="130"/>
      <c r="DO178" s="130"/>
      <c r="DP178" s="130"/>
      <c r="DQ178" s="130"/>
      <c r="DR178" s="130"/>
      <c r="DS178" s="130"/>
      <c r="DT178" s="130"/>
      <c r="DU178" s="130"/>
      <c r="DV178" s="130"/>
      <c r="DW178" s="130"/>
      <c r="DX178" s="130"/>
      <c r="DY178" s="130"/>
      <c r="DZ178" s="130"/>
      <c r="EA178" s="130"/>
      <c r="EB178" s="130"/>
      <c r="EC178" s="130"/>
      <c r="ED178" s="130"/>
      <c r="EE178" s="130"/>
      <c r="EF178" s="130"/>
      <c r="EG178" s="130"/>
      <c r="EH178" s="130"/>
      <c r="EI178" s="130"/>
      <c r="EJ178" s="130"/>
      <c r="EK178" s="130"/>
      <c r="EL178" s="130"/>
      <c r="EM178" s="130"/>
      <c r="EN178" s="130"/>
      <c r="EO178" s="130"/>
      <c r="EP178" s="130"/>
      <c r="EQ178" s="130"/>
      <c r="ER178" s="130"/>
      <c r="ES178" s="130"/>
      <c r="ET178" s="130"/>
      <c r="EU178" s="130"/>
      <c r="EV178" s="130"/>
      <c r="EW178" s="130"/>
      <c r="EX178" s="130"/>
      <c r="EY178" s="130"/>
      <c r="EZ178" s="130"/>
      <c r="FA178" s="130"/>
      <c r="FB178" s="130"/>
      <c r="FC178" s="130"/>
      <c r="FD178" s="130"/>
      <c r="FE178" s="130"/>
      <c r="FF178" s="130"/>
      <c r="FG178" s="130"/>
      <c r="FH178" s="130"/>
      <c r="FI178" s="130"/>
      <c r="FJ178" s="130"/>
      <c r="FK178" s="130"/>
      <c r="FL178" s="130"/>
      <c r="FM178" s="130"/>
      <c r="FN178" s="130"/>
      <c r="FO178" s="130"/>
      <c r="FP178" s="130"/>
      <c r="FQ178" s="130"/>
      <c r="FR178" s="130"/>
      <c r="FS178" s="130"/>
      <c r="FT178" s="130"/>
      <c r="FU178" s="130"/>
      <c r="FV178" s="130"/>
      <c r="FW178" s="130"/>
      <c r="FX178" s="130"/>
      <c r="FY178" s="130"/>
      <c r="FZ178" s="130"/>
      <c r="GA178" s="130"/>
      <c r="GB178" s="130"/>
      <c r="GC178" s="130"/>
      <c r="GD178" s="130"/>
      <c r="GE178" s="130"/>
      <c r="GF178" s="130"/>
      <c r="GG178" s="130"/>
      <c r="GH178" s="130"/>
      <c r="GI178" s="130"/>
      <c r="GJ178" s="130"/>
      <c r="GK178" s="130"/>
      <c r="GL178" s="130"/>
      <c r="GM178" s="130"/>
      <c r="GN178" s="130"/>
      <c r="GO178" s="130"/>
      <c r="GP178" s="130"/>
      <c r="GQ178" s="130"/>
      <c r="GR178" s="130"/>
      <c r="GS178" s="130"/>
      <c r="GT178" s="130"/>
      <c r="GU178" s="130"/>
      <c r="GV178" s="130"/>
      <c r="GW178" s="130"/>
      <c r="GX178" s="130"/>
      <c r="GY178" s="130"/>
      <c r="GZ178" s="130"/>
      <c r="HA178" s="130"/>
      <c r="HB178" s="130"/>
      <c r="HC178" s="130"/>
      <c r="HD178" s="130"/>
      <c r="HE178" s="130"/>
      <c r="HF178" s="130"/>
      <c r="HG178" s="130"/>
      <c r="HH178" s="130"/>
      <c r="HI178" s="130"/>
      <c r="HJ178" s="130"/>
      <c r="HK178" s="130"/>
      <c r="HL178" s="130"/>
      <c r="HM178" s="130"/>
      <c r="HN178" s="130"/>
      <c r="HO178" s="130"/>
      <c r="HP178" s="130"/>
      <c r="HQ178" s="130"/>
      <c r="HR178" s="130"/>
      <c r="HS178" s="130"/>
      <c r="HT178" s="130"/>
      <c r="HU178" s="130"/>
      <c r="HV178" s="130"/>
      <c r="HW178" s="130"/>
      <c r="HX178" s="130"/>
      <c r="HY178" s="130"/>
      <c r="HZ178" s="130"/>
      <c r="IA178" s="130"/>
      <c r="IB178" s="130"/>
      <c r="IC178" s="130"/>
      <c r="ID178" s="130"/>
      <c r="IE178" s="130"/>
      <c r="IF178" s="130"/>
      <c r="IG178" s="130"/>
      <c r="IH178" s="130"/>
      <c r="II178" s="130"/>
      <c r="IJ178" s="130"/>
      <c r="IK178" s="130"/>
      <c r="IL178" s="130"/>
      <c r="IM178" s="130"/>
      <c r="IN178" s="130"/>
      <c r="IO178" s="130"/>
      <c r="IP178" s="130"/>
      <c r="IQ178" s="130"/>
      <c r="IR178" s="130"/>
      <c r="IS178" s="130"/>
      <c r="IT178" s="130"/>
      <c r="IU178" s="130"/>
      <c r="IV178" s="130"/>
    </row>
    <row r="179" spans="1:256">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c r="BO179" s="130"/>
      <c r="BP179" s="130"/>
      <c r="BQ179" s="130"/>
      <c r="BR179" s="130"/>
      <c r="BS179" s="130"/>
      <c r="BT179" s="130"/>
      <c r="BU179" s="130"/>
      <c r="BV179" s="130"/>
      <c r="BW179" s="130"/>
      <c r="BX179" s="130"/>
      <c r="BY179" s="130"/>
      <c r="BZ179" s="130"/>
      <c r="CA179" s="130"/>
      <c r="CB179" s="130"/>
      <c r="CC179" s="130"/>
      <c r="CD179" s="130"/>
      <c r="CE179" s="130"/>
      <c r="CF179" s="130"/>
      <c r="CG179" s="130"/>
      <c r="CH179" s="130"/>
      <c r="CI179" s="130"/>
      <c r="CJ179" s="130"/>
      <c r="CK179" s="130"/>
      <c r="CL179" s="130"/>
      <c r="CM179" s="130"/>
      <c r="CN179" s="130"/>
      <c r="CO179" s="130"/>
      <c r="CP179" s="130"/>
      <c r="CQ179" s="130"/>
      <c r="CR179" s="130"/>
      <c r="CS179" s="130"/>
      <c r="CT179" s="130"/>
      <c r="CU179" s="130"/>
      <c r="CV179" s="130"/>
      <c r="CW179" s="130"/>
      <c r="CX179" s="130"/>
      <c r="CY179" s="130"/>
      <c r="CZ179" s="130"/>
      <c r="DA179" s="130"/>
      <c r="DB179" s="130"/>
      <c r="DC179" s="130"/>
      <c r="DD179" s="130"/>
      <c r="DE179" s="130"/>
      <c r="DF179" s="130"/>
      <c r="DG179" s="130"/>
      <c r="DH179" s="130"/>
      <c r="DI179" s="130"/>
      <c r="DJ179" s="130"/>
      <c r="DK179" s="130"/>
      <c r="DL179" s="130"/>
      <c r="DM179" s="130"/>
      <c r="DN179" s="130"/>
      <c r="DO179" s="130"/>
      <c r="DP179" s="130"/>
      <c r="DQ179" s="130"/>
      <c r="DR179" s="130"/>
      <c r="DS179" s="130"/>
      <c r="DT179" s="130"/>
      <c r="DU179" s="130"/>
      <c r="DV179" s="130"/>
      <c r="DW179" s="130"/>
      <c r="DX179" s="130"/>
      <c r="DY179" s="130"/>
      <c r="DZ179" s="130"/>
      <c r="EA179" s="130"/>
      <c r="EB179" s="130"/>
      <c r="EC179" s="130"/>
      <c r="ED179" s="130"/>
      <c r="EE179" s="130"/>
      <c r="EF179" s="130"/>
      <c r="EG179" s="130"/>
      <c r="EH179" s="130"/>
      <c r="EI179" s="130"/>
      <c r="EJ179" s="130"/>
      <c r="EK179" s="130"/>
      <c r="EL179" s="130"/>
      <c r="EM179" s="130"/>
      <c r="EN179" s="130"/>
      <c r="EO179" s="130"/>
      <c r="EP179" s="130"/>
      <c r="EQ179" s="130"/>
      <c r="ER179" s="130"/>
      <c r="ES179" s="130"/>
      <c r="ET179" s="130"/>
      <c r="EU179" s="130"/>
      <c r="EV179" s="130"/>
      <c r="EW179" s="130"/>
      <c r="EX179" s="130"/>
      <c r="EY179" s="130"/>
      <c r="EZ179" s="130"/>
      <c r="FA179" s="130"/>
      <c r="FB179" s="130"/>
      <c r="FC179" s="130"/>
      <c r="FD179" s="130"/>
      <c r="FE179" s="130"/>
      <c r="FF179" s="130"/>
      <c r="FG179" s="130"/>
      <c r="FH179" s="130"/>
      <c r="FI179" s="130"/>
      <c r="FJ179" s="130"/>
      <c r="FK179" s="130"/>
      <c r="FL179" s="130"/>
      <c r="FM179" s="130"/>
      <c r="FN179" s="130"/>
      <c r="FO179" s="130"/>
      <c r="FP179" s="130"/>
      <c r="FQ179" s="130"/>
      <c r="FR179" s="130"/>
      <c r="FS179" s="130"/>
      <c r="FT179" s="130"/>
      <c r="FU179" s="130"/>
      <c r="FV179" s="130"/>
      <c r="FW179" s="130"/>
      <c r="FX179" s="130"/>
      <c r="FY179" s="130"/>
      <c r="FZ179" s="130"/>
      <c r="GA179" s="130"/>
      <c r="GB179" s="130"/>
      <c r="GC179" s="130"/>
      <c r="GD179" s="130"/>
      <c r="GE179" s="130"/>
      <c r="GF179" s="130"/>
      <c r="GG179" s="130"/>
      <c r="GH179" s="130"/>
      <c r="GI179" s="130"/>
      <c r="GJ179" s="130"/>
      <c r="GK179" s="130"/>
      <c r="GL179" s="130"/>
      <c r="GM179" s="130"/>
      <c r="GN179" s="130"/>
      <c r="GO179" s="130"/>
      <c r="GP179" s="130"/>
      <c r="GQ179" s="130"/>
      <c r="GR179" s="130"/>
      <c r="GS179" s="130"/>
      <c r="GT179" s="130"/>
      <c r="GU179" s="130"/>
      <c r="GV179" s="130"/>
      <c r="GW179" s="130"/>
      <c r="GX179" s="130"/>
      <c r="GY179" s="130"/>
      <c r="GZ179" s="130"/>
      <c r="HA179" s="130"/>
      <c r="HB179" s="130"/>
      <c r="HC179" s="130"/>
      <c r="HD179" s="130"/>
      <c r="HE179" s="130"/>
      <c r="HF179" s="130"/>
      <c r="HG179" s="130"/>
      <c r="HH179" s="130"/>
      <c r="HI179" s="130"/>
      <c r="HJ179" s="130"/>
      <c r="HK179" s="130"/>
      <c r="HL179" s="130"/>
      <c r="HM179" s="130"/>
      <c r="HN179" s="130"/>
      <c r="HO179" s="130"/>
      <c r="HP179" s="130"/>
      <c r="HQ179" s="130"/>
      <c r="HR179" s="130"/>
      <c r="HS179" s="130"/>
      <c r="HT179" s="130"/>
      <c r="HU179" s="130"/>
      <c r="HV179" s="130"/>
      <c r="HW179" s="130"/>
      <c r="HX179" s="130"/>
      <c r="HY179" s="130"/>
      <c r="HZ179" s="130"/>
      <c r="IA179" s="130"/>
      <c r="IB179" s="130"/>
      <c r="IC179" s="130"/>
      <c r="ID179" s="130"/>
      <c r="IE179" s="130"/>
      <c r="IF179" s="130"/>
      <c r="IG179" s="130"/>
      <c r="IH179" s="130"/>
      <c r="II179" s="130"/>
      <c r="IJ179" s="130"/>
      <c r="IK179" s="130"/>
      <c r="IL179" s="130"/>
      <c r="IM179" s="130"/>
      <c r="IN179" s="130"/>
      <c r="IO179" s="130"/>
      <c r="IP179" s="130"/>
      <c r="IQ179" s="130"/>
      <c r="IR179" s="130"/>
      <c r="IS179" s="130"/>
      <c r="IT179" s="130"/>
      <c r="IU179" s="130"/>
      <c r="IV179" s="130"/>
    </row>
    <row r="180" spans="1:256">
      <c r="A180" s="13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c r="BJ180" s="130"/>
      <c r="BK180" s="130"/>
      <c r="BL180" s="130"/>
      <c r="BM180" s="130"/>
      <c r="BN180" s="130"/>
      <c r="BO180" s="130"/>
      <c r="BP180" s="130"/>
      <c r="BQ180" s="130"/>
      <c r="BR180" s="130"/>
      <c r="BS180" s="130"/>
      <c r="BT180" s="130"/>
      <c r="BU180" s="130"/>
      <c r="BV180" s="130"/>
      <c r="BW180" s="130"/>
      <c r="BX180" s="130"/>
      <c r="BY180" s="130"/>
      <c r="BZ180" s="130"/>
      <c r="CA180" s="130"/>
      <c r="CB180" s="130"/>
      <c r="CC180" s="130"/>
      <c r="CD180" s="130"/>
      <c r="CE180" s="130"/>
      <c r="CF180" s="130"/>
      <c r="CG180" s="130"/>
      <c r="CH180" s="130"/>
      <c r="CI180" s="130"/>
      <c r="CJ180" s="130"/>
      <c r="CK180" s="130"/>
      <c r="CL180" s="130"/>
      <c r="CM180" s="130"/>
      <c r="CN180" s="130"/>
      <c r="CO180" s="130"/>
      <c r="CP180" s="130"/>
      <c r="CQ180" s="130"/>
      <c r="CR180" s="130"/>
      <c r="CS180" s="130"/>
      <c r="CT180" s="130"/>
      <c r="CU180" s="130"/>
      <c r="CV180" s="130"/>
      <c r="CW180" s="130"/>
      <c r="CX180" s="130"/>
      <c r="CY180" s="130"/>
      <c r="CZ180" s="130"/>
      <c r="DA180" s="130"/>
      <c r="DB180" s="130"/>
      <c r="DC180" s="130"/>
      <c r="DD180" s="130"/>
      <c r="DE180" s="130"/>
      <c r="DF180" s="130"/>
      <c r="DG180" s="130"/>
      <c r="DH180" s="130"/>
      <c r="DI180" s="130"/>
      <c r="DJ180" s="130"/>
      <c r="DK180" s="130"/>
      <c r="DL180" s="130"/>
      <c r="DM180" s="130"/>
      <c r="DN180" s="130"/>
      <c r="DO180" s="130"/>
      <c r="DP180" s="130"/>
      <c r="DQ180" s="130"/>
      <c r="DR180" s="130"/>
      <c r="DS180" s="130"/>
      <c r="DT180" s="130"/>
      <c r="DU180" s="130"/>
      <c r="DV180" s="130"/>
      <c r="DW180" s="130"/>
      <c r="DX180" s="130"/>
      <c r="DY180" s="130"/>
      <c r="DZ180" s="130"/>
      <c r="EA180" s="130"/>
      <c r="EB180" s="130"/>
      <c r="EC180" s="130"/>
      <c r="ED180" s="130"/>
      <c r="EE180" s="130"/>
      <c r="EF180" s="130"/>
      <c r="EG180" s="130"/>
      <c r="EH180" s="130"/>
      <c r="EI180" s="130"/>
      <c r="EJ180" s="130"/>
      <c r="EK180" s="130"/>
      <c r="EL180" s="130"/>
      <c r="EM180" s="130"/>
      <c r="EN180" s="130"/>
      <c r="EO180" s="130"/>
      <c r="EP180" s="130"/>
      <c r="EQ180" s="130"/>
      <c r="ER180" s="130"/>
      <c r="ES180" s="130"/>
      <c r="ET180" s="130"/>
      <c r="EU180" s="130"/>
      <c r="EV180" s="130"/>
      <c r="EW180" s="130"/>
      <c r="EX180" s="130"/>
      <c r="EY180" s="130"/>
      <c r="EZ180" s="130"/>
      <c r="FA180" s="130"/>
      <c r="FB180" s="130"/>
      <c r="FC180" s="130"/>
      <c r="FD180" s="130"/>
      <c r="FE180" s="130"/>
      <c r="FF180" s="130"/>
      <c r="FG180" s="130"/>
      <c r="FH180" s="130"/>
      <c r="FI180" s="130"/>
      <c r="FJ180" s="130"/>
      <c r="FK180" s="130"/>
      <c r="FL180" s="130"/>
      <c r="FM180" s="130"/>
      <c r="FN180" s="130"/>
      <c r="FO180" s="130"/>
      <c r="FP180" s="130"/>
      <c r="FQ180" s="130"/>
      <c r="FR180" s="130"/>
      <c r="FS180" s="130"/>
      <c r="FT180" s="130"/>
      <c r="FU180" s="130"/>
      <c r="FV180" s="130"/>
      <c r="FW180" s="130"/>
      <c r="FX180" s="130"/>
      <c r="FY180" s="130"/>
      <c r="FZ180" s="130"/>
      <c r="GA180" s="130"/>
      <c r="GB180" s="130"/>
      <c r="GC180" s="130"/>
      <c r="GD180" s="130"/>
      <c r="GE180" s="130"/>
      <c r="GF180" s="130"/>
      <c r="GG180" s="130"/>
      <c r="GH180" s="130"/>
      <c r="GI180" s="130"/>
      <c r="GJ180" s="130"/>
      <c r="GK180" s="130"/>
      <c r="GL180" s="130"/>
      <c r="GM180" s="130"/>
      <c r="GN180" s="130"/>
      <c r="GO180" s="130"/>
      <c r="GP180" s="130"/>
      <c r="GQ180" s="130"/>
      <c r="GR180" s="130"/>
      <c r="GS180" s="130"/>
      <c r="GT180" s="130"/>
      <c r="GU180" s="130"/>
      <c r="GV180" s="130"/>
      <c r="GW180" s="130"/>
      <c r="GX180" s="130"/>
      <c r="GY180" s="130"/>
      <c r="GZ180" s="130"/>
      <c r="HA180" s="130"/>
      <c r="HB180" s="130"/>
      <c r="HC180" s="130"/>
      <c r="HD180" s="130"/>
      <c r="HE180" s="130"/>
      <c r="HF180" s="130"/>
      <c r="HG180" s="130"/>
      <c r="HH180" s="130"/>
      <c r="HI180" s="130"/>
      <c r="HJ180" s="130"/>
      <c r="HK180" s="130"/>
      <c r="HL180" s="130"/>
      <c r="HM180" s="130"/>
      <c r="HN180" s="130"/>
      <c r="HO180" s="130"/>
      <c r="HP180" s="130"/>
      <c r="HQ180" s="130"/>
      <c r="HR180" s="130"/>
      <c r="HS180" s="130"/>
      <c r="HT180" s="130"/>
      <c r="HU180" s="130"/>
      <c r="HV180" s="130"/>
      <c r="HW180" s="130"/>
      <c r="HX180" s="130"/>
      <c r="HY180" s="130"/>
      <c r="HZ180" s="130"/>
      <c r="IA180" s="130"/>
      <c r="IB180" s="130"/>
      <c r="IC180" s="130"/>
      <c r="ID180" s="130"/>
      <c r="IE180" s="130"/>
      <c r="IF180" s="130"/>
      <c r="IG180" s="130"/>
      <c r="IH180" s="130"/>
      <c r="II180" s="130"/>
      <c r="IJ180" s="130"/>
      <c r="IK180" s="130"/>
      <c r="IL180" s="130"/>
      <c r="IM180" s="130"/>
      <c r="IN180" s="130"/>
      <c r="IO180" s="130"/>
      <c r="IP180" s="130"/>
      <c r="IQ180" s="130"/>
      <c r="IR180" s="130"/>
      <c r="IS180" s="130"/>
      <c r="IT180" s="130"/>
      <c r="IU180" s="130"/>
      <c r="IV180" s="130"/>
    </row>
    <row r="181" spans="1:256">
      <c r="A181" s="130"/>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0"/>
      <c r="BH181" s="130"/>
      <c r="BI181" s="130"/>
      <c r="BJ181" s="130"/>
      <c r="BK181" s="130"/>
      <c r="BL181" s="130"/>
      <c r="BM181" s="130"/>
      <c r="BN181" s="130"/>
      <c r="BO181" s="130"/>
      <c r="BP181" s="130"/>
      <c r="BQ181" s="130"/>
      <c r="BR181" s="130"/>
      <c r="BS181" s="130"/>
      <c r="BT181" s="130"/>
      <c r="BU181" s="130"/>
      <c r="BV181" s="130"/>
      <c r="BW181" s="130"/>
      <c r="BX181" s="130"/>
      <c r="BY181" s="130"/>
      <c r="BZ181" s="130"/>
      <c r="CA181" s="130"/>
      <c r="CB181" s="130"/>
      <c r="CC181" s="130"/>
      <c r="CD181" s="130"/>
      <c r="CE181" s="130"/>
      <c r="CF181" s="130"/>
      <c r="CG181" s="130"/>
      <c r="CH181" s="130"/>
      <c r="CI181" s="130"/>
      <c r="CJ181" s="130"/>
      <c r="CK181" s="130"/>
      <c r="CL181" s="130"/>
      <c r="CM181" s="130"/>
      <c r="CN181" s="130"/>
      <c r="CO181" s="130"/>
      <c r="CP181" s="130"/>
      <c r="CQ181" s="130"/>
      <c r="CR181" s="130"/>
      <c r="CS181" s="130"/>
      <c r="CT181" s="130"/>
      <c r="CU181" s="130"/>
      <c r="CV181" s="130"/>
      <c r="CW181" s="130"/>
      <c r="CX181" s="130"/>
      <c r="CY181" s="130"/>
      <c r="CZ181" s="130"/>
      <c r="DA181" s="130"/>
      <c r="DB181" s="130"/>
      <c r="DC181" s="130"/>
      <c r="DD181" s="130"/>
      <c r="DE181" s="130"/>
      <c r="DF181" s="130"/>
      <c r="DG181" s="130"/>
      <c r="DH181" s="130"/>
      <c r="DI181" s="130"/>
      <c r="DJ181" s="130"/>
      <c r="DK181" s="130"/>
      <c r="DL181" s="130"/>
      <c r="DM181" s="130"/>
      <c r="DN181" s="130"/>
      <c r="DO181" s="130"/>
      <c r="DP181" s="130"/>
      <c r="DQ181" s="130"/>
      <c r="DR181" s="130"/>
      <c r="DS181" s="130"/>
      <c r="DT181" s="130"/>
      <c r="DU181" s="130"/>
      <c r="DV181" s="130"/>
      <c r="DW181" s="130"/>
      <c r="DX181" s="130"/>
      <c r="DY181" s="130"/>
      <c r="DZ181" s="130"/>
      <c r="EA181" s="130"/>
      <c r="EB181" s="130"/>
      <c r="EC181" s="130"/>
      <c r="ED181" s="130"/>
      <c r="EE181" s="130"/>
      <c r="EF181" s="130"/>
      <c r="EG181" s="130"/>
      <c r="EH181" s="130"/>
      <c r="EI181" s="130"/>
      <c r="EJ181" s="130"/>
      <c r="EK181" s="130"/>
      <c r="EL181" s="130"/>
      <c r="EM181" s="130"/>
      <c r="EN181" s="130"/>
      <c r="EO181" s="130"/>
      <c r="EP181" s="130"/>
      <c r="EQ181" s="130"/>
      <c r="ER181" s="130"/>
      <c r="ES181" s="130"/>
      <c r="ET181" s="130"/>
      <c r="EU181" s="130"/>
      <c r="EV181" s="130"/>
      <c r="EW181" s="130"/>
      <c r="EX181" s="130"/>
      <c r="EY181" s="130"/>
      <c r="EZ181" s="130"/>
      <c r="FA181" s="130"/>
      <c r="FB181" s="130"/>
      <c r="FC181" s="130"/>
      <c r="FD181" s="130"/>
      <c r="FE181" s="130"/>
      <c r="FF181" s="130"/>
      <c r="FG181" s="130"/>
      <c r="FH181" s="130"/>
      <c r="FI181" s="130"/>
      <c r="FJ181" s="130"/>
      <c r="FK181" s="130"/>
      <c r="FL181" s="130"/>
      <c r="FM181" s="130"/>
      <c r="FN181" s="130"/>
      <c r="FO181" s="130"/>
      <c r="FP181" s="130"/>
      <c r="FQ181" s="130"/>
      <c r="FR181" s="130"/>
      <c r="FS181" s="130"/>
      <c r="FT181" s="130"/>
      <c r="FU181" s="130"/>
      <c r="FV181" s="130"/>
      <c r="FW181" s="130"/>
      <c r="FX181" s="130"/>
      <c r="FY181" s="130"/>
      <c r="FZ181" s="130"/>
      <c r="GA181" s="130"/>
      <c r="GB181" s="130"/>
      <c r="GC181" s="130"/>
      <c r="GD181" s="130"/>
      <c r="GE181" s="130"/>
      <c r="GF181" s="130"/>
      <c r="GG181" s="130"/>
      <c r="GH181" s="130"/>
      <c r="GI181" s="130"/>
      <c r="GJ181" s="130"/>
      <c r="GK181" s="130"/>
      <c r="GL181" s="130"/>
      <c r="GM181" s="130"/>
      <c r="GN181" s="130"/>
      <c r="GO181" s="130"/>
      <c r="GP181" s="130"/>
      <c r="GQ181" s="130"/>
      <c r="GR181" s="130"/>
      <c r="GS181" s="130"/>
      <c r="GT181" s="130"/>
      <c r="GU181" s="130"/>
      <c r="GV181" s="130"/>
      <c r="GW181" s="130"/>
      <c r="GX181" s="130"/>
      <c r="GY181" s="130"/>
      <c r="GZ181" s="130"/>
      <c r="HA181" s="130"/>
      <c r="HB181" s="130"/>
      <c r="HC181" s="130"/>
      <c r="HD181" s="130"/>
      <c r="HE181" s="130"/>
      <c r="HF181" s="130"/>
      <c r="HG181" s="130"/>
      <c r="HH181" s="130"/>
      <c r="HI181" s="130"/>
      <c r="HJ181" s="130"/>
      <c r="HK181" s="130"/>
      <c r="HL181" s="130"/>
      <c r="HM181" s="130"/>
      <c r="HN181" s="130"/>
      <c r="HO181" s="130"/>
      <c r="HP181" s="130"/>
      <c r="HQ181" s="130"/>
      <c r="HR181" s="130"/>
      <c r="HS181" s="130"/>
      <c r="HT181" s="130"/>
      <c r="HU181" s="130"/>
      <c r="HV181" s="130"/>
      <c r="HW181" s="130"/>
      <c r="HX181" s="130"/>
      <c r="HY181" s="130"/>
      <c r="HZ181" s="130"/>
      <c r="IA181" s="130"/>
      <c r="IB181" s="130"/>
      <c r="IC181" s="130"/>
      <c r="ID181" s="130"/>
      <c r="IE181" s="130"/>
      <c r="IF181" s="130"/>
      <c r="IG181" s="130"/>
      <c r="IH181" s="130"/>
      <c r="II181" s="130"/>
      <c r="IJ181" s="130"/>
      <c r="IK181" s="130"/>
      <c r="IL181" s="130"/>
      <c r="IM181" s="130"/>
      <c r="IN181" s="130"/>
      <c r="IO181" s="130"/>
      <c r="IP181" s="130"/>
      <c r="IQ181" s="130"/>
      <c r="IR181" s="130"/>
      <c r="IS181" s="130"/>
      <c r="IT181" s="130"/>
      <c r="IU181" s="130"/>
      <c r="IV181" s="130"/>
    </row>
    <row r="182" spans="1:256">
      <c r="A182" s="130"/>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130"/>
      <c r="BA182" s="130"/>
      <c r="BB182" s="130"/>
      <c r="BC182" s="130"/>
      <c r="BD182" s="130"/>
      <c r="BE182" s="130"/>
      <c r="BF182" s="130"/>
      <c r="BG182" s="130"/>
      <c r="BH182" s="130"/>
      <c r="BI182" s="130"/>
      <c r="BJ182" s="130"/>
      <c r="BK182" s="130"/>
      <c r="BL182" s="130"/>
      <c r="BM182" s="130"/>
      <c r="BN182" s="130"/>
      <c r="BO182" s="130"/>
      <c r="BP182" s="130"/>
      <c r="BQ182" s="130"/>
      <c r="BR182" s="130"/>
      <c r="BS182" s="130"/>
      <c r="BT182" s="130"/>
      <c r="BU182" s="130"/>
      <c r="BV182" s="130"/>
      <c r="BW182" s="130"/>
      <c r="BX182" s="130"/>
      <c r="BY182" s="130"/>
      <c r="BZ182" s="130"/>
      <c r="CA182" s="130"/>
      <c r="CB182" s="130"/>
      <c r="CC182" s="130"/>
      <c r="CD182" s="130"/>
      <c r="CE182" s="130"/>
      <c r="CF182" s="130"/>
      <c r="CG182" s="130"/>
      <c r="CH182" s="130"/>
      <c r="CI182" s="130"/>
      <c r="CJ182" s="130"/>
      <c r="CK182" s="130"/>
      <c r="CL182" s="130"/>
      <c r="CM182" s="130"/>
      <c r="CN182" s="130"/>
      <c r="CO182" s="130"/>
      <c r="CP182" s="130"/>
      <c r="CQ182" s="130"/>
      <c r="CR182" s="130"/>
      <c r="CS182" s="130"/>
      <c r="CT182" s="130"/>
      <c r="CU182" s="130"/>
      <c r="CV182" s="130"/>
      <c r="CW182" s="130"/>
      <c r="CX182" s="130"/>
      <c r="CY182" s="130"/>
      <c r="CZ182" s="130"/>
      <c r="DA182" s="130"/>
      <c r="DB182" s="130"/>
      <c r="DC182" s="130"/>
      <c r="DD182" s="130"/>
      <c r="DE182" s="130"/>
      <c r="DF182" s="130"/>
      <c r="DG182" s="130"/>
      <c r="DH182" s="130"/>
      <c r="DI182" s="130"/>
      <c r="DJ182" s="130"/>
      <c r="DK182" s="130"/>
      <c r="DL182" s="130"/>
      <c r="DM182" s="130"/>
      <c r="DN182" s="130"/>
      <c r="DO182" s="130"/>
      <c r="DP182" s="130"/>
      <c r="DQ182" s="130"/>
      <c r="DR182" s="130"/>
      <c r="DS182" s="130"/>
      <c r="DT182" s="130"/>
      <c r="DU182" s="130"/>
      <c r="DV182" s="130"/>
      <c r="DW182" s="130"/>
      <c r="DX182" s="130"/>
      <c r="DY182" s="130"/>
      <c r="DZ182" s="130"/>
      <c r="EA182" s="130"/>
      <c r="EB182" s="130"/>
      <c r="EC182" s="130"/>
      <c r="ED182" s="130"/>
      <c r="EE182" s="130"/>
      <c r="EF182" s="130"/>
      <c r="EG182" s="130"/>
      <c r="EH182" s="130"/>
      <c r="EI182" s="130"/>
      <c r="EJ182" s="130"/>
      <c r="EK182" s="130"/>
      <c r="EL182" s="130"/>
      <c r="EM182" s="130"/>
      <c r="EN182" s="130"/>
      <c r="EO182" s="130"/>
      <c r="EP182" s="130"/>
      <c r="EQ182" s="130"/>
      <c r="ER182" s="130"/>
      <c r="ES182" s="130"/>
      <c r="ET182" s="130"/>
      <c r="EU182" s="130"/>
      <c r="EV182" s="130"/>
      <c r="EW182" s="130"/>
      <c r="EX182" s="130"/>
      <c r="EY182" s="130"/>
      <c r="EZ182" s="130"/>
      <c r="FA182" s="130"/>
      <c r="FB182" s="130"/>
      <c r="FC182" s="130"/>
      <c r="FD182" s="130"/>
      <c r="FE182" s="130"/>
      <c r="FF182" s="130"/>
      <c r="FG182" s="130"/>
      <c r="FH182" s="130"/>
      <c r="FI182" s="130"/>
      <c r="FJ182" s="130"/>
      <c r="FK182" s="130"/>
      <c r="FL182" s="130"/>
      <c r="FM182" s="130"/>
      <c r="FN182" s="130"/>
      <c r="FO182" s="130"/>
      <c r="FP182" s="130"/>
      <c r="FQ182" s="130"/>
      <c r="FR182" s="130"/>
      <c r="FS182" s="130"/>
      <c r="FT182" s="130"/>
      <c r="FU182" s="130"/>
      <c r="FV182" s="130"/>
      <c r="FW182" s="130"/>
      <c r="FX182" s="130"/>
      <c r="FY182" s="130"/>
      <c r="FZ182" s="130"/>
      <c r="GA182" s="130"/>
      <c r="GB182" s="130"/>
      <c r="GC182" s="130"/>
      <c r="GD182" s="130"/>
      <c r="GE182" s="130"/>
      <c r="GF182" s="130"/>
      <c r="GG182" s="130"/>
      <c r="GH182" s="130"/>
      <c r="GI182" s="130"/>
      <c r="GJ182" s="130"/>
      <c r="GK182" s="130"/>
      <c r="GL182" s="130"/>
      <c r="GM182" s="130"/>
      <c r="GN182" s="130"/>
      <c r="GO182" s="130"/>
      <c r="GP182" s="130"/>
      <c r="GQ182" s="130"/>
      <c r="GR182" s="130"/>
      <c r="GS182" s="130"/>
      <c r="GT182" s="130"/>
      <c r="GU182" s="130"/>
      <c r="GV182" s="130"/>
      <c r="GW182" s="130"/>
      <c r="GX182" s="130"/>
      <c r="GY182" s="130"/>
      <c r="GZ182" s="130"/>
      <c r="HA182" s="130"/>
      <c r="HB182" s="130"/>
      <c r="HC182" s="130"/>
      <c r="HD182" s="130"/>
      <c r="HE182" s="130"/>
      <c r="HF182" s="130"/>
      <c r="HG182" s="130"/>
      <c r="HH182" s="130"/>
      <c r="HI182" s="130"/>
      <c r="HJ182" s="130"/>
      <c r="HK182" s="130"/>
      <c r="HL182" s="130"/>
      <c r="HM182" s="130"/>
      <c r="HN182" s="130"/>
      <c r="HO182" s="130"/>
      <c r="HP182" s="130"/>
      <c r="HQ182" s="130"/>
      <c r="HR182" s="130"/>
      <c r="HS182" s="130"/>
      <c r="HT182" s="130"/>
      <c r="HU182" s="130"/>
      <c r="HV182" s="130"/>
      <c r="HW182" s="130"/>
      <c r="HX182" s="130"/>
      <c r="HY182" s="130"/>
      <c r="HZ182" s="130"/>
      <c r="IA182" s="130"/>
      <c r="IB182" s="130"/>
      <c r="IC182" s="130"/>
      <c r="ID182" s="130"/>
      <c r="IE182" s="130"/>
      <c r="IF182" s="130"/>
      <c r="IG182" s="130"/>
      <c r="IH182" s="130"/>
      <c r="II182" s="130"/>
      <c r="IJ182" s="130"/>
      <c r="IK182" s="130"/>
      <c r="IL182" s="130"/>
      <c r="IM182" s="130"/>
      <c r="IN182" s="130"/>
      <c r="IO182" s="130"/>
      <c r="IP182" s="130"/>
      <c r="IQ182" s="130"/>
      <c r="IR182" s="130"/>
      <c r="IS182" s="130"/>
      <c r="IT182" s="130"/>
      <c r="IU182" s="130"/>
      <c r="IV182" s="130"/>
    </row>
    <row r="183" spans="1:256">
      <c r="A183" s="130"/>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c r="BI183" s="130"/>
      <c r="BJ183" s="130"/>
      <c r="BK183" s="130"/>
      <c r="BL183" s="130"/>
      <c r="BM183" s="130"/>
      <c r="BN183" s="130"/>
      <c r="BO183" s="130"/>
      <c r="BP183" s="130"/>
      <c r="BQ183" s="130"/>
      <c r="BR183" s="130"/>
      <c r="BS183" s="130"/>
      <c r="BT183" s="130"/>
      <c r="BU183" s="130"/>
      <c r="BV183" s="130"/>
      <c r="BW183" s="130"/>
      <c r="BX183" s="130"/>
      <c r="BY183" s="130"/>
      <c r="BZ183" s="130"/>
      <c r="CA183" s="130"/>
      <c r="CB183" s="130"/>
      <c r="CC183" s="130"/>
      <c r="CD183" s="130"/>
      <c r="CE183" s="130"/>
      <c r="CF183" s="130"/>
      <c r="CG183" s="130"/>
      <c r="CH183" s="130"/>
      <c r="CI183" s="130"/>
      <c r="CJ183" s="130"/>
      <c r="CK183" s="130"/>
      <c r="CL183" s="130"/>
      <c r="CM183" s="130"/>
      <c r="CN183" s="130"/>
      <c r="CO183" s="130"/>
      <c r="CP183" s="130"/>
      <c r="CQ183" s="130"/>
      <c r="CR183" s="130"/>
      <c r="CS183" s="130"/>
      <c r="CT183" s="130"/>
      <c r="CU183" s="130"/>
      <c r="CV183" s="130"/>
      <c r="CW183" s="130"/>
      <c r="CX183" s="130"/>
      <c r="CY183" s="130"/>
      <c r="CZ183" s="130"/>
      <c r="DA183" s="130"/>
      <c r="DB183" s="130"/>
      <c r="DC183" s="130"/>
      <c r="DD183" s="130"/>
      <c r="DE183" s="130"/>
      <c r="DF183" s="130"/>
      <c r="DG183" s="130"/>
      <c r="DH183" s="130"/>
      <c r="DI183" s="130"/>
      <c r="DJ183" s="130"/>
      <c r="DK183" s="130"/>
      <c r="DL183" s="130"/>
      <c r="DM183" s="130"/>
      <c r="DN183" s="130"/>
      <c r="DO183" s="130"/>
      <c r="DP183" s="130"/>
      <c r="DQ183" s="130"/>
      <c r="DR183" s="130"/>
      <c r="DS183" s="130"/>
      <c r="DT183" s="130"/>
      <c r="DU183" s="130"/>
      <c r="DV183" s="130"/>
      <c r="DW183" s="130"/>
      <c r="DX183" s="130"/>
      <c r="DY183" s="130"/>
      <c r="DZ183" s="130"/>
      <c r="EA183" s="130"/>
      <c r="EB183" s="130"/>
      <c r="EC183" s="130"/>
      <c r="ED183" s="130"/>
      <c r="EE183" s="130"/>
      <c r="EF183" s="130"/>
      <c r="EG183" s="130"/>
      <c r="EH183" s="130"/>
      <c r="EI183" s="130"/>
      <c r="EJ183" s="130"/>
      <c r="EK183" s="130"/>
      <c r="EL183" s="130"/>
      <c r="EM183" s="130"/>
      <c r="EN183" s="130"/>
      <c r="EO183" s="130"/>
      <c r="EP183" s="130"/>
      <c r="EQ183" s="130"/>
      <c r="ER183" s="130"/>
      <c r="ES183" s="130"/>
      <c r="ET183" s="130"/>
      <c r="EU183" s="130"/>
      <c r="EV183" s="130"/>
      <c r="EW183" s="130"/>
      <c r="EX183" s="130"/>
      <c r="EY183" s="130"/>
      <c r="EZ183" s="130"/>
      <c r="FA183" s="130"/>
      <c r="FB183" s="130"/>
      <c r="FC183" s="130"/>
      <c r="FD183" s="130"/>
      <c r="FE183" s="130"/>
      <c r="FF183" s="130"/>
      <c r="FG183" s="130"/>
      <c r="FH183" s="130"/>
      <c r="FI183" s="130"/>
      <c r="FJ183" s="130"/>
      <c r="FK183" s="130"/>
      <c r="FL183" s="130"/>
      <c r="FM183" s="130"/>
      <c r="FN183" s="130"/>
      <c r="FO183" s="130"/>
      <c r="FP183" s="130"/>
      <c r="FQ183" s="130"/>
      <c r="FR183" s="130"/>
      <c r="FS183" s="130"/>
      <c r="FT183" s="130"/>
      <c r="FU183" s="130"/>
      <c r="FV183" s="130"/>
      <c r="FW183" s="130"/>
      <c r="FX183" s="130"/>
      <c r="FY183" s="130"/>
      <c r="FZ183" s="130"/>
      <c r="GA183" s="130"/>
      <c r="GB183" s="130"/>
      <c r="GC183" s="130"/>
      <c r="GD183" s="130"/>
      <c r="GE183" s="130"/>
      <c r="GF183" s="130"/>
      <c r="GG183" s="130"/>
      <c r="GH183" s="130"/>
      <c r="GI183" s="130"/>
      <c r="GJ183" s="130"/>
      <c r="GK183" s="130"/>
      <c r="GL183" s="130"/>
      <c r="GM183" s="130"/>
      <c r="GN183" s="130"/>
      <c r="GO183" s="130"/>
      <c r="GP183" s="130"/>
      <c r="GQ183" s="130"/>
      <c r="GR183" s="130"/>
      <c r="GS183" s="130"/>
      <c r="GT183" s="130"/>
      <c r="GU183" s="130"/>
      <c r="GV183" s="130"/>
      <c r="GW183" s="130"/>
      <c r="GX183" s="130"/>
      <c r="GY183" s="130"/>
      <c r="GZ183" s="130"/>
      <c r="HA183" s="130"/>
      <c r="HB183" s="130"/>
      <c r="HC183" s="130"/>
      <c r="HD183" s="130"/>
      <c r="HE183" s="130"/>
      <c r="HF183" s="130"/>
      <c r="HG183" s="130"/>
      <c r="HH183" s="130"/>
      <c r="HI183" s="130"/>
      <c r="HJ183" s="130"/>
      <c r="HK183" s="130"/>
      <c r="HL183" s="130"/>
      <c r="HM183" s="130"/>
      <c r="HN183" s="130"/>
      <c r="HO183" s="130"/>
      <c r="HP183" s="130"/>
      <c r="HQ183" s="130"/>
      <c r="HR183" s="130"/>
      <c r="HS183" s="130"/>
      <c r="HT183" s="130"/>
      <c r="HU183" s="130"/>
      <c r="HV183" s="130"/>
      <c r="HW183" s="130"/>
      <c r="HX183" s="130"/>
      <c r="HY183" s="130"/>
      <c r="HZ183" s="130"/>
      <c r="IA183" s="130"/>
      <c r="IB183" s="130"/>
      <c r="IC183" s="130"/>
      <c r="ID183" s="130"/>
      <c r="IE183" s="130"/>
      <c r="IF183" s="130"/>
      <c r="IG183" s="130"/>
      <c r="IH183" s="130"/>
      <c r="II183" s="130"/>
      <c r="IJ183" s="130"/>
      <c r="IK183" s="130"/>
      <c r="IL183" s="130"/>
      <c r="IM183" s="130"/>
      <c r="IN183" s="130"/>
      <c r="IO183" s="130"/>
      <c r="IP183" s="130"/>
      <c r="IQ183" s="130"/>
      <c r="IR183" s="130"/>
      <c r="IS183" s="130"/>
      <c r="IT183" s="130"/>
      <c r="IU183" s="130"/>
      <c r="IV183" s="130"/>
    </row>
    <row r="184" spans="1:256">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J184" s="131"/>
      <c r="CK184" s="131"/>
      <c r="CL184" s="131"/>
      <c r="CM184" s="131"/>
      <c r="CN184" s="131"/>
      <c r="CO184" s="131"/>
      <c r="CP184" s="131"/>
      <c r="CQ184" s="131"/>
      <c r="CR184" s="131"/>
      <c r="CS184" s="131"/>
      <c r="CT184" s="131"/>
      <c r="CU184" s="131"/>
      <c r="CV184" s="131"/>
      <c r="CW184" s="131"/>
      <c r="CX184" s="131"/>
      <c r="CY184" s="131"/>
      <c r="CZ184" s="131"/>
      <c r="DA184" s="131"/>
      <c r="DB184" s="131"/>
      <c r="DC184" s="131"/>
      <c r="DD184" s="131"/>
      <c r="DE184" s="131"/>
      <c r="DF184" s="131"/>
      <c r="DG184" s="131"/>
      <c r="DH184" s="131"/>
      <c r="DI184" s="131"/>
      <c r="DJ184" s="131"/>
      <c r="DK184" s="131"/>
      <c r="DL184" s="131"/>
      <c r="DM184" s="131"/>
      <c r="DN184" s="131"/>
      <c r="DO184" s="131"/>
      <c r="DP184" s="131"/>
      <c r="DQ184" s="131"/>
      <c r="DR184" s="131"/>
      <c r="DS184" s="131"/>
      <c r="DT184" s="131"/>
      <c r="DU184" s="131"/>
      <c r="DV184" s="131"/>
      <c r="DW184" s="131"/>
      <c r="DX184" s="131"/>
      <c r="DY184" s="131"/>
      <c r="DZ184" s="131"/>
      <c r="EA184" s="131"/>
      <c r="EB184" s="131"/>
      <c r="EC184" s="131"/>
      <c r="ED184" s="131"/>
      <c r="EE184" s="131"/>
      <c r="EF184" s="131"/>
      <c r="EG184" s="131"/>
      <c r="EH184" s="131"/>
      <c r="EI184" s="131"/>
      <c r="EJ184" s="131"/>
      <c r="EK184" s="131"/>
      <c r="EL184" s="131"/>
      <c r="EM184" s="131"/>
      <c r="EN184" s="131"/>
      <c r="EO184" s="131"/>
      <c r="EP184" s="131"/>
      <c r="EQ184" s="131"/>
      <c r="ER184" s="131"/>
      <c r="ES184" s="131"/>
      <c r="ET184" s="131"/>
      <c r="EU184" s="131"/>
      <c r="EV184" s="131"/>
      <c r="EW184" s="131"/>
      <c r="EX184" s="131"/>
      <c r="EY184" s="131"/>
      <c r="EZ184" s="131"/>
      <c r="FA184" s="131"/>
      <c r="FB184" s="131"/>
      <c r="FC184" s="131"/>
      <c r="FD184" s="131"/>
      <c r="FE184" s="131"/>
      <c r="FF184" s="131"/>
      <c r="FG184" s="131"/>
      <c r="FH184" s="131"/>
      <c r="FI184" s="131"/>
      <c r="FJ184" s="131"/>
      <c r="FK184" s="131"/>
      <c r="FL184" s="131"/>
      <c r="FM184" s="131"/>
      <c r="FN184" s="131"/>
      <c r="FO184" s="131"/>
      <c r="FP184" s="131"/>
      <c r="FQ184" s="131"/>
      <c r="FR184" s="131"/>
      <c r="FS184" s="131"/>
      <c r="FT184" s="131"/>
      <c r="FU184" s="131"/>
      <c r="FV184" s="131"/>
      <c r="FW184" s="131"/>
      <c r="FX184" s="131"/>
      <c r="FY184" s="131"/>
      <c r="FZ184" s="131"/>
      <c r="GA184" s="131"/>
      <c r="GB184" s="131"/>
      <c r="GC184" s="131"/>
      <c r="GD184" s="131"/>
      <c r="GE184" s="131"/>
      <c r="GF184" s="131"/>
      <c r="GG184" s="131"/>
      <c r="GH184" s="131"/>
      <c r="GI184" s="131"/>
      <c r="GJ184" s="131"/>
      <c r="GK184" s="131"/>
      <c r="GL184" s="131"/>
      <c r="GM184" s="131"/>
      <c r="GN184" s="131"/>
      <c r="GO184" s="131"/>
      <c r="GP184" s="131"/>
      <c r="GQ184" s="131"/>
      <c r="GR184" s="131"/>
      <c r="GS184" s="131"/>
      <c r="GT184" s="131"/>
      <c r="GU184" s="131"/>
      <c r="GV184" s="131"/>
      <c r="GW184" s="131"/>
      <c r="GX184" s="131"/>
      <c r="GY184" s="131"/>
      <c r="GZ184" s="131"/>
      <c r="HA184" s="131"/>
      <c r="HB184" s="131"/>
      <c r="HC184" s="131"/>
      <c r="HD184" s="131"/>
      <c r="HE184" s="131"/>
      <c r="HF184" s="131"/>
      <c r="HG184" s="131"/>
      <c r="HH184" s="131"/>
      <c r="HI184" s="131"/>
      <c r="HJ184" s="131"/>
      <c r="HK184" s="131"/>
      <c r="HL184" s="131"/>
      <c r="HM184" s="131"/>
      <c r="HN184" s="131"/>
      <c r="HO184" s="131"/>
      <c r="HP184" s="131"/>
      <c r="HQ184" s="131"/>
      <c r="HR184" s="131"/>
      <c r="HS184" s="131"/>
      <c r="HT184" s="131"/>
      <c r="HU184" s="131"/>
      <c r="HV184" s="131"/>
      <c r="HW184" s="131"/>
      <c r="HX184" s="131"/>
      <c r="HY184" s="131"/>
      <c r="HZ184" s="131"/>
      <c r="IA184" s="131"/>
      <c r="IB184" s="131"/>
      <c r="IC184" s="131"/>
      <c r="ID184" s="131"/>
      <c r="IE184" s="131"/>
      <c r="IF184" s="131"/>
      <c r="IG184" s="131"/>
      <c r="IH184" s="131"/>
      <c r="II184" s="131"/>
      <c r="IJ184" s="131"/>
      <c r="IK184" s="131"/>
      <c r="IL184" s="131"/>
      <c r="IM184" s="131"/>
      <c r="IN184" s="131"/>
      <c r="IO184" s="131"/>
      <c r="IP184" s="131"/>
      <c r="IQ184" s="131"/>
      <c r="IR184" s="131"/>
      <c r="IS184" s="131"/>
      <c r="IT184" s="131"/>
      <c r="IU184" s="131"/>
      <c r="IV184" s="131"/>
    </row>
    <row r="186" spans="1:256">
      <c r="A186" s="176" t="s">
        <v>35</v>
      </c>
      <c r="B186" s="17"/>
      <c r="C186" s="176"/>
      <c r="D186" s="176"/>
      <c r="E186" s="176"/>
      <c r="F186" s="176"/>
      <c r="G186" s="176"/>
      <c r="H186" s="52"/>
      <c r="I186" s="52"/>
      <c r="J186" s="52"/>
      <c r="K186" s="52"/>
      <c r="L186" s="52"/>
      <c r="M186" s="52"/>
      <c r="N186" s="52" t="s">
        <v>10</v>
      </c>
      <c r="O186" s="52"/>
    </row>
    <row r="187" spans="1:256">
      <c r="A187" s="177"/>
      <c r="B187" s="188" t="s">
        <v>11</v>
      </c>
      <c r="C187" s="279" t="s">
        <v>12</v>
      </c>
      <c r="D187" s="281" t="s">
        <v>13</v>
      </c>
      <c r="E187" s="279" t="s">
        <v>14</v>
      </c>
      <c r="F187" s="283" t="s">
        <v>8</v>
      </c>
      <c r="G187" s="19"/>
      <c r="H187" s="19"/>
      <c r="I187" s="20"/>
      <c r="J187" s="279" t="s">
        <v>9</v>
      </c>
      <c r="K187" s="279" t="s">
        <v>15</v>
      </c>
      <c r="L187" s="19" t="s">
        <v>16</v>
      </c>
      <c r="M187" s="19"/>
      <c r="N187" s="19"/>
      <c r="O187" s="20"/>
    </row>
    <row r="188" spans="1:256" ht="25.5">
      <c r="A188" s="189"/>
      <c r="B188" s="190" t="s">
        <v>17</v>
      </c>
      <c r="C188" s="280"/>
      <c r="D188" s="282"/>
      <c r="E188" s="280"/>
      <c r="F188" s="284"/>
      <c r="G188" s="21" t="s">
        <v>18</v>
      </c>
      <c r="H188" s="22" t="s">
        <v>19</v>
      </c>
      <c r="I188" s="20" t="s">
        <v>20</v>
      </c>
      <c r="J188" s="280"/>
      <c r="K188" s="280"/>
      <c r="L188" s="181" t="s">
        <v>203</v>
      </c>
      <c r="M188" s="21" t="s">
        <v>21</v>
      </c>
      <c r="N188" s="22" t="s">
        <v>22</v>
      </c>
      <c r="O188" s="20" t="s">
        <v>23</v>
      </c>
    </row>
    <row r="189" spans="1:256">
      <c r="A189" s="182"/>
      <c r="B189" s="23" t="s">
        <v>24</v>
      </c>
      <c r="C189" s="66" t="e">
        <f>ROUND((#REF!-#REF!)/#REF!*100,1)</f>
        <v>#REF!</v>
      </c>
      <c r="D189" s="67" t="e">
        <f>ROUND((#REF!-#REF!)/#REF!*100,1)</f>
        <v>#REF!</v>
      </c>
      <c r="E189" s="67" t="e">
        <f>ROUND((#REF!-#REF!)/#REF!*100,1)</f>
        <v>#REF!</v>
      </c>
      <c r="F189" s="67" t="e">
        <f>ROUND((#REF!-#REF!)/#REF!*100,1)</f>
        <v>#REF!</v>
      </c>
      <c r="G189" s="67" t="e">
        <f>ROUND((#REF!-#REF!)/#REF!*100,1)</f>
        <v>#REF!</v>
      </c>
      <c r="H189" s="67" t="e">
        <f>ROUND((#REF!-#REF!)/#REF!*100,1)</f>
        <v>#REF!</v>
      </c>
      <c r="I189" s="67" t="e">
        <f>ROUND((#REF!-#REF!)/#REF!*100,1)</f>
        <v>#REF!</v>
      </c>
      <c r="J189" s="67" t="e">
        <f>ROUND((#REF!-#REF!)/#REF!*100,1)</f>
        <v>#REF!</v>
      </c>
      <c r="K189" s="67" t="e">
        <f>ROUND((#REF!-#REF!)/#REF!*100,1)</f>
        <v>#REF!</v>
      </c>
      <c r="L189" s="67" t="e">
        <f>ROUND((#REF!-#REF!)/#REF!*100,1)</f>
        <v>#REF!</v>
      </c>
      <c r="M189" s="67" t="e">
        <f>ROUND((#REF!-#REF!)/#REF!*100,1)</f>
        <v>#REF!</v>
      </c>
      <c r="N189" s="67" t="e">
        <f>ROUND((#REF!-#REF!)/#REF!*100,1)</f>
        <v>#REF!</v>
      </c>
      <c r="O189" s="68" t="e">
        <f>ROUND((#REF!-#REF!)/#REF!*100,1)</f>
        <v>#REF!</v>
      </c>
    </row>
    <row r="190" spans="1:256">
      <c r="A190" s="26">
        <v>1</v>
      </c>
      <c r="B190" s="17" t="s">
        <v>25</v>
      </c>
      <c r="C190" s="69" t="e">
        <f>ROUND((#REF!-#REF!)/#REF!*100,1)</f>
        <v>#REF!</v>
      </c>
      <c r="D190" s="70" t="e">
        <f>ROUND((#REF!-#REF!)/#REF!*100,1)</f>
        <v>#REF!</v>
      </c>
      <c r="E190" s="70" t="e">
        <f>ROUND((#REF!-#REF!)/#REF!*100,1)</f>
        <v>#REF!</v>
      </c>
      <c r="F190" s="70" t="e">
        <f>ROUND((#REF!-#REF!)/#REF!*100,1)</f>
        <v>#REF!</v>
      </c>
      <c r="G190" s="70" t="e">
        <f>ROUND((#REF!-#REF!)/#REF!*100,1)</f>
        <v>#REF!</v>
      </c>
      <c r="H190" s="70" t="e">
        <f>ROUND((#REF!-#REF!)/#REF!*100,1)</f>
        <v>#REF!</v>
      </c>
      <c r="I190" s="70" t="e">
        <f>ROUND((#REF!-#REF!)/#REF!*100,1)</f>
        <v>#REF!</v>
      </c>
      <c r="J190" s="70" t="e">
        <f>ROUND((#REF!-#REF!)/#REF!*100,1)</f>
        <v>#REF!</v>
      </c>
      <c r="K190" s="70" t="e">
        <f>ROUND((#REF!-#REF!)/#REF!*100,1)</f>
        <v>#REF!</v>
      </c>
      <c r="L190" s="70" t="e">
        <f>ROUND((#REF!-#REF!)/#REF!*100,1)</f>
        <v>#REF!</v>
      </c>
      <c r="M190" s="70" t="e">
        <f>ROUND((#REF!-#REF!)/#REF!*100,1)</f>
        <v>#REF!</v>
      </c>
      <c r="N190" s="70" t="e">
        <f>ROUND((#REF!-#REF!)/#REF!*100,1)</f>
        <v>#REF!</v>
      </c>
      <c r="O190" s="71" t="e">
        <f>ROUND((#REF!-#REF!)/#REF!*100,1)</f>
        <v>#REF!</v>
      </c>
    </row>
    <row r="191" spans="1:256">
      <c r="A191" s="26">
        <v>2</v>
      </c>
      <c r="B191" s="17" t="s">
        <v>26</v>
      </c>
      <c r="C191" s="69" t="e">
        <f>ROUND((#REF!-#REF!)/#REF!*100,1)</f>
        <v>#REF!</v>
      </c>
      <c r="D191" s="70" t="e">
        <f>ROUND((#REF!-#REF!)/#REF!*100,1)</f>
        <v>#REF!</v>
      </c>
      <c r="E191" s="70" t="e">
        <f>ROUND((#REF!-#REF!)/#REF!*100,1)</f>
        <v>#REF!</v>
      </c>
      <c r="F191" s="70" t="e">
        <f>ROUND((#REF!-#REF!)/#REF!*100,1)</f>
        <v>#REF!</v>
      </c>
      <c r="G191" s="70" t="e">
        <f>ROUND((#REF!-#REF!)/#REF!*100,1)</f>
        <v>#REF!</v>
      </c>
      <c r="H191" s="70" t="e">
        <f>ROUND((#REF!-#REF!)/#REF!*100,1)</f>
        <v>#REF!</v>
      </c>
      <c r="I191" s="70" t="e">
        <f>ROUND((#REF!-#REF!)/#REF!*100,1)</f>
        <v>#REF!</v>
      </c>
      <c r="J191" s="70" t="e">
        <f>ROUND((#REF!-#REF!)/#REF!*100,1)</f>
        <v>#REF!</v>
      </c>
      <c r="K191" s="70" t="e">
        <f>ROUND((#REF!-#REF!)/#REF!*100,1)</f>
        <v>#REF!</v>
      </c>
      <c r="L191" s="70" t="e">
        <f>ROUND((#REF!-#REF!)/#REF!*100,1)</f>
        <v>#REF!</v>
      </c>
      <c r="M191" s="70" t="e">
        <f>ROUND((#REF!-#REF!)/#REF!*100,1)</f>
        <v>#REF!</v>
      </c>
      <c r="N191" s="70" t="e">
        <f>ROUND((#REF!-#REF!)/#REF!*100,1)</f>
        <v>#REF!</v>
      </c>
      <c r="O191" s="71" t="e">
        <f>ROUND((#REF!-#REF!)/#REF!*100,1)</f>
        <v>#REF!</v>
      </c>
    </row>
    <row r="192" spans="1:256">
      <c r="A192" s="26">
        <v>3</v>
      </c>
      <c r="B192" s="17" t="s">
        <v>27</v>
      </c>
      <c r="C192" s="69" t="e">
        <f>ROUND((#REF!-#REF!)/#REF!*100,1)</f>
        <v>#REF!</v>
      </c>
      <c r="D192" s="70" t="e">
        <f>ROUND((#REF!-#REF!)/#REF!*100,1)</f>
        <v>#REF!</v>
      </c>
      <c r="E192" s="70" t="e">
        <f>ROUND((#REF!-#REF!)/#REF!*100,1)</f>
        <v>#REF!</v>
      </c>
      <c r="F192" s="70" t="e">
        <f>ROUND((#REF!-#REF!)/#REF!*100,1)</f>
        <v>#REF!</v>
      </c>
      <c r="G192" s="70" t="e">
        <f>ROUND((#REF!-#REF!)/#REF!*100,1)</f>
        <v>#REF!</v>
      </c>
      <c r="H192" s="70" t="e">
        <f>ROUND((#REF!-#REF!)/#REF!*100,1)</f>
        <v>#REF!</v>
      </c>
      <c r="I192" s="70" t="e">
        <f>ROUND((#REF!-#REF!)/#REF!*100,1)</f>
        <v>#REF!</v>
      </c>
      <c r="J192" s="70" t="e">
        <f>ROUND((#REF!-#REF!)/#REF!*100,1)</f>
        <v>#REF!</v>
      </c>
      <c r="K192" s="70" t="e">
        <f>ROUND((#REF!-#REF!)/#REF!*100,1)</f>
        <v>#REF!</v>
      </c>
      <c r="L192" s="70" t="e">
        <f>ROUND((#REF!-#REF!)/#REF!*100,1)</f>
        <v>#REF!</v>
      </c>
      <c r="M192" s="70" t="e">
        <f>ROUND((#REF!-#REF!)/#REF!*100,1)</f>
        <v>#REF!</v>
      </c>
      <c r="N192" s="70" t="e">
        <f>ROUND((#REF!-#REF!)/#REF!*100,1)</f>
        <v>#REF!</v>
      </c>
      <c r="O192" s="71" t="e">
        <f>ROUND((#REF!-#REF!)/#REF!*100,1)</f>
        <v>#REF!</v>
      </c>
    </row>
    <row r="193" spans="1:15">
      <c r="A193" s="26">
        <v>4</v>
      </c>
      <c r="B193" s="17" t="s">
        <v>28</v>
      </c>
      <c r="C193" s="69" t="e">
        <f>ROUND((#REF!-#REF!)/#REF!*100,1)</f>
        <v>#REF!</v>
      </c>
      <c r="D193" s="70" t="e">
        <f>ROUND((#REF!-#REF!)/#REF!*100,1)</f>
        <v>#REF!</v>
      </c>
      <c r="E193" s="70" t="e">
        <f>ROUND((#REF!-#REF!)/#REF!*100,1)</f>
        <v>#REF!</v>
      </c>
      <c r="F193" s="70" t="e">
        <f>ROUND((#REF!-#REF!)/#REF!*100,1)</f>
        <v>#REF!</v>
      </c>
      <c r="G193" s="70" t="e">
        <f>ROUND((#REF!-#REF!)/#REF!*100,1)</f>
        <v>#REF!</v>
      </c>
      <c r="H193" s="70" t="e">
        <f>ROUND((#REF!-#REF!)/#REF!*100,1)</f>
        <v>#REF!</v>
      </c>
      <c r="I193" s="70" t="e">
        <f>ROUND((#REF!-#REF!)/#REF!*100,1)</f>
        <v>#REF!</v>
      </c>
      <c r="J193" s="70" t="e">
        <f>ROUND((#REF!-#REF!)/#REF!*100,1)</f>
        <v>#REF!</v>
      </c>
      <c r="K193" s="70" t="e">
        <f>ROUND((#REF!-#REF!)/#REF!*100,1)</f>
        <v>#REF!</v>
      </c>
      <c r="L193" s="70" t="e">
        <f>ROUND((#REF!-#REF!)/#REF!*100,1)</f>
        <v>#REF!</v>
      </c>
      <c r="M193" s="70" t="e">
        <f>ROUND((#REF!-#REF!)/#REF!*100,1)</f>
        <v>#REF!</v>
      </c>
      <c r="N193" s="70" t="e">
        <f>ROUND((#REF!-#REF!)/#REF!*100,1)</f>
        <v>#REF!</v>
      </c>
      <c r="O193" s="71" t="e">
        <f>ROUND((#REF!-#REF!)/#REF!*100,1)</f>
        <v>#REF!</v>
      </c>
    </row>
    <row r="194" spans="1:15">
      <c r="A194" s="26">
        <v>5</v>
      </c>
      <c r="B194" s="17" t="s">
        <v>29</v>
      </c>
      <c r="C194" s="69" t="e">
        <f>ROUND((#REF!-#REF!)/#REF!*100,1)</f>
        <v>#REF!</v>
      </c>
      <c r="D194" s="70" t="e">
        <f>ROUND((#REF!-#REF!)/#REF!*100,1)</f>
        <v>#REF!</v>
      </c>
      <c r="E194" s="70" t="e">
        <f>ROUND((#REF!-#REF!)/#REF!*100,1)</f>
        <v>#REF!</v>
      </c>
      <c r="F194" s="70" t="e">
        <f>ROUND((#REF!-#REF!)/#REF!*100,1)</f>
        <v>#REF!</v>
      </c>
      <c r="G194" s="70" t="e">
        <f>ROUND((#REF!-#REF!)/#REF!*100,1)</f>
        <v>#REF!</v>
      </c>
      <c r="H194" s="70" t="e">
        <f>ROUND((#REF!-#REF!)/#REF!*100,1)</f>
        <v>#REF!</v>
      </c>
      <c r="I194" s="70" t="e">
        <f>ROUND((#REF!-#REF!)/#REF!*100,1)</f>
        <v>#REF!</v>
      </c>
      <c r="J194" s="70" t="e">
        <f>ROUND((#REF!-#REF!)/#REF!*100,1)</f>
        <v>#REF!</v>
      </c>
      <c r="K194" s="70" t="e">
        <f>ROUND((#REF!-#REF!)/#REF!*100,1)</f>
        <v>#REF!</v>
      </c>
      <c r="L194" s="70" t="e">
        <f>ROUND((#REF!-#REF!)/#REF!*100,1)</f>
        <v>#REF!</v>
      </c>
      <c r="M194" s="70" t="e">
        <f>ROUND((#REF!-#REF!)/#REF!*100,1)</f>
        <v>#REF!</v>
      </c>
      <c r="N194" s="70" t="e">
        <f>ROUND((#REF!-#REF!)/#REF!*100,1)</f>
        <v>#REF!</v>
      </c>
      <c r="O194" s="71" t="e">
        <f>ROUND((#REF!-#REF!)/#REF!*100,1)</f>
        <v>#REF!</v>
      </c>
    </row>
    <row r="195" spans="1:15">
      <c r="A195" s="26">
        <v>6</v>
      </c>
      <c r="B195" s="17" t="s">
        <v>30</v>
      </c>
      <c r="C195" s="69" t="e">
        <f>ROUND((#REF!-#REF!)/#REF!*100,1)</f>
        <v>#REF!</v>
      </c>
      <c r="D195" s="70" t="e">
        <f>ROUND((#REF!-#REF!)/#REF!*100,1)</f>
        <v>#REF!</v>
      </c>
      <c r="E195" s="70" t="e">
        <f>ROUND((#REF!-#REF!)/#REF!*100,1)</f>
        <v>#REF!</v>
      </c>
      <c r="F195" s="70" t="e">
        <f>ROUND((#REF!-#REF!)/#REF!*100,1)</f>
        <v>#REF!</v>
      </c>
      <c r="G195" s="70" t="e">
        <f>ROUND((#REF!-#REF!)/#REF!*100,1)</f>
        <v>#REF!</v>
      </c>
      <c r="H195" s="70" t="e">
        <f>ROUND((#REF!-#REF!)/#REF!*100,1)</f>
        <v>#REF!</v>
      </c>
      <c r="I195" s="70" t="e">
        <f>ROUND((#REF!-#REF!)/#REF!*100,1)</f>
        <v>#REF!</v>
      </c>
      <c r="J195" s="70" t="e">
        <f>ROUND((#REF!-#REF!)/#REF!*100,1)</f>
        <v>#REF!</v>
      </c>
      <c r="K195" s="70" t="e">
        <f>ROUND((#REF!-#REF!)/#REF!*100,1)</f>
        <v>#REF!</v>
      </c>
      <c r="L195" s="70" t="e">
        <f>ROUND((#REF!-#REF!)/#REF!*100,1)</f>
        <v>#REF!</v>
      </c>
      <c r="M195" s="70" t="e">
        <f>ROUND((#REF!-#REF!)/#REF!*100,1)</f>
        <v>#REF!</v>
      </c>
      <c r="N195" s="70" t="e">
        <f>ROUND((#REF!-#REF!)/#REF!*100,1)</f>
        <v>#REF!</v>
      </c>
      <c r="O195" s="71" t="e">
        <f>ROUND((#REF!-#REF!)/#REF!*100,1)</f>
        <v>#REF!</v>
      </c>
    </row>
    <row r="196" spans="1:15">
      <c r="A196" s="26">
        <v>7</v>
      </c>
      <c r="B196" s="17" t="s">
        <v>31</v>
      </c>
      <c r="C196" s="69" t="e">
        <f>ROUND((#REF!-#REF!)/#REF!*100,1)</f>
        <v>#REF!</v>
      </c>
      <c r="D196" s="70" t="e">
        <f>ROUND((#REF!-#REF!)/#REF!*100,1)</f>
        <v>#REF!</v>
      </c>
      <c r="E196" s="70" t="e">
        <f>ROUND((#REF!-#REF!)/#REF!*100,1)</f>
        <v>#REF!</v>
      </c>
      <c r="F196" s="70" t="e">
        <f>ROUND((#REF!-#REF!)/#REF!*100,1)</f>
        <v>#REF!</v>
      </c>
      <c r="G196" s="70" t="e">
        <f>ROUND((#REF!-#REF!)/#REF!*100,1)</f>
        <v>#REF!</v>
      </c>
      <c r="H196" s="70" t="e">
        <f>ROUND((#REF!-#REF!)/#REF!*100,1)</f>
        <v>#REF!</v>
      </c>
      <c r="I196" s="70" t="e">
        <f>ROUND((#REF!-#REF!)/#REF!*100,1)</f>
        <v>#REF!</v>
      </c>
      <c r="J196" s="70" t="e">
        <f>ROUND((#REF!-#REF!)/#REF!*100,1)</f>
        <v>#REF!</v>
      </c>
      <c r="K196" s="70" t="e">
        <f>ROUND((#REF!-#REF!)/#REF!*100,1)</f>
        <v>#REF!</v>
      </c>
      <c r="L196" s="70" t="e">
        <f>ROUND((#REF!-#REF!)/#REF!*100,1)</f>
        <v>#REF!</v>
      </c>
      <c r="M196" s="70" t="e">
        <f>ROUND((#REF!-#REF!)/#REF!*100,1)</f>
        <v>#REF!</v>
      </c>
      <c r="N196" s="70" t="e">
        <f>ROUND((#REF!-#REF!)/#REF!*100,1)</f>
        <v>#REF!</v>
      </c>
      <c r="O196" s="71" t="e">
        <f>ROUND((#REF!-#REF!)/#REF!*100,1)</f>
        <v>#REF!</v>
      </c>
    </row>
    <row r="197" spans="1:15">
      <c r="A197" s="26">
        <v>8</v>
      </c>
      <c r="B197" s="17" t="s">
        <v>32</v>
      </c>
      <c r="C197" s="69" t="e">
        <f>ROUND((#REF!-#REF!)/#REF!*100,1)</f>
        <v>#REF!</v>
      </c>
      <c r="D197" s="70" t="e">
        <f>ROUND((#REF!-#REF!)/#REF!*100,1)</f>
        <v>#REF!</v>
      </c>
      <c r="E197" s="70" t="e">
        <f>ROUND((#REF!-#REF!)/#REF!*100,1)</f>
        <v>#REF!</v>
      </c>
      <c r="F197" s="70" t="e">
        <f>ROUND((#REF!-#REF!)/#REF!*100,1)</f>
        <v>#REF!</v>
      </c>
      <c r="G197" s="70" t="e">
        <f>ROUND((#REF!-#REF!)/#REF!*100,1)</f>
        <v>#REF!</v>
      </c>
      <c r="H197" s="70" t="e">
        <f>ROUND((#REF!-#REF!)/#REF!*100,1)</f>
        <v>#REF!</v>
      </c>
      <c r="I197" s="70" t="e">
        <f>ROUND((#REF!-#REF!)/#REF!*100,1)</f>
        <v>#REF!</v>
      </c>
      <c r="J197" s="70" t="e">
        <f>ROUND((#REF!-#REF!)/#REF!*100,1)</f>
        <v>#REF!</v>
      </c>
      <c r="K197" s="70" t="e">
        <f>ROUND((#REF!-#REF!)/#REF!*100,1)</f>
        <v>#REF!</v>
      </c>
      <c r="L197" s="70" t="e">
        <f>ROUND((#REF!-#REF!)/#REF!*100,1)</f>
        <v>#REF!</v>
      </c>
      <c r="M197" s="70" t="e">
        <f>ROUND((#REF!-#REF!)/#REF!*100,1)</f>
        <v>#REF!</v>
      </c>
      <c r="N197" s="70" t="e">
        <f>ROUND((#REF!-#REF!)/#REF!*100,1)</f>
        <v>#REF!</v>
      </c>
      <c r="O197" s="71" t="e">
        <f>ROUND((#REF!-#REF!)/#REF!*100,1)</f>
        <v>#REF!</v>
      </c>
    </row>
    <row r="198" spans="1:15">
      <c r="A198" s="26">
        <v>9</v>
      </c>
      <c r="B198" s="17" t="s">
        <v>33</v>
      </c>
      <c r="C198" s="69" t="e">
        <f>ROUND((#REF!-#REF!)/#REF!*100,1)</f>
        <v>#REF!</v>
      </c>
      <c r="D198" s="70" t="e">
        <f>ROUND((#REF!-#REF!)/#REF!*100,1)</f>
        <v>#REF!</v>
      </c>
      <c r="E198" s="70" t="e">
        <f>ROUND((#REF!-#REF!)/#REF!*100,1)</f>
        <v>#REF!</v>
      </c>
      <c r="F198" s="70" t="e">
        <f>ROUND((#REF!-#REF!)/#REF!*100,1)</f>
        <v>#REF!</v>
      </c>
      <c r="G198" s="70" t="e">
        <f>ROUND((#REF!-#REF!)/#REF!*100,1)</f>
        <v>#REF!</v>
      </c>
      <c r="H198" s="70" t="e">
        <f>ROUND((#REF!-#REF!)/#REF!*100,1)</f>
        <v>#REF!</v>
      </c>
      <c r="I198" s="70" t="e">
        <f>ROUND((#REF!-#REF!)/#REF!*100,1)</f>
        <v>#REF!</v>
      </c>
      <c r="J198" s="70" t="e">
        <f>ROUND((#REF!-#REF!)/#REF!*100,1)</f>
        <v>#REF!</v>
      </c>
      <c r="K198" s="70" t="e">
        <f>ROUND((#REF!-#REF!)/#REF!*100,1)</f>
        <v>#REF!</v>
      </c>
      <c r="L198" s="70" t="e">
        <f>ROUND((#REF!-#REF!)/#REF!*100,1)</f>
        <v>#REF!</v>
      </c>
      <c r="M198" s="70" t="e">
        <f>ROUND((#REF!-#REF!)/#REF!*100,1)</f>
        <v>#REF!</v>
      </c>
      <c r="N198" s="70" t="e">
        <f>ROUND((#REF!-#REF!)/#REF!*100,1)</f>
        <v>#REF!</v>
      </c>
      <c r="O198" s="71" t="e">
        <f>ROUND((#REF!-#REF!)/#REF!*100,1)</f>
        <v>#REF!</v>
      </c>
    </row>
    <row r="199" spans="1:15">
      <c r="A199" s="28">
        <v>10</v>
      </c>
      <c r="B199" s="29" t="s">
        <v>34</v>
      </c>
      <c r="C199" s="72" t="e">
        <f>ROUND((#REF!-#REF!)/#REF!*100,1)</f>
        <v>#REF!</v>
      </c>
      <c r="D199" s="73" t="e">
        <f>ROUND((#REF!-#REF!)/#REF!*100,1)</f>
        <v>#REF!</v>
      </c>
      <c r="E199" s="73" t="e">
        <f>ROUND((#REF!-#REF!)/#REF!*100,1)</f>
        <v>#REF!</v>
      </c>
      <c r="F199" s="73" t="e">
        <f>ROUND((#REF!-#REF!)/#REF!*100,1)</f>
        <v>#REF!</v>
      </c>
      <c r="G199" s="73" t="e">
        <f>ROUND((#REF!-#REF!)/#REF!*100,1)</f>
        <v>#REF!</v>
      </c>
      <c r="H199" s="73" t="e">
        <f>ROUND((#REF!-#REF!)/#REF!*100,1)</f>
        <v>#REF!</v>
      </c>
      <c r="I199" s="73" t="e">
        <f>ROUND((#REF!-#REF!)/#REF!*100,1)</f>
        <v>#REF!</v>
      </c>
      <c r="J199" s="73" t="e">
        <f>ROUND((#REF!-#REF!)/#REF!*100,1)</f>
        <v>#REF!</v>
      </c>
      <c r="K199" s="73" t="e">
        <f>ROUND((#REF!-#REF!)/#REF!*100,1)</f>
        <v>#REF!</v>
      </c>
      <c r="L199" s="73" t="e">
        <f>ROUND((#REF!-#REF!)/#REF!*100,1)</f>
        <v>#REF!</v>
      </c>
      <c r="M199" s="73" t="e">
        <f>ROUND((#REF!-#REF!)/#REF!*100,1)</f>
        <v>#REF!</v>
      </c>
      <c r="N199" s="73" t="e">
        <f>ROUND((#REF!-#REF!)/#REF!*100,1)</f>
        <v>#REF!</v>
      </c>
      <c r="O199" s="74" t="e">
        <f>ROUND((#REF!-#REF!)/#REF!*100,1)</f>
        <v>#REF!</v>
      </c>
    </row>
    <row r="202" spans="1:15">
      <c r="A202" s="176" t="s">
        <v>117</v>
      </c>
      <c r="B202" s="17"/>
      <c r="C202" s="176"/>
      <c r="D202" s="176"/>
      <c r="E202" s="176"/>
      <c r="F202" s="176"/>
      <c r="G202" s="176"/>
      <c r="H202" s="52"/>
      <c r="I202" s="52"/>
      <c r="J202" s="52"/>
      <c r="K202" s="52"/>
      <c r="L202" s="52"/>
      <c r="M202" s="52"/>
      <c r="N202" s="52" t="s">
        <v>10</v>
      </c>
      <c r="O202" s="52"/>
    </row>
    <row r="203" spans="1:15">
      <c r="A203" s="177"/>
      <c r="B203" s="178" t="s">
        <v>11</v>
      </c>
      <c r="C203" s="279" t="s">
        <v>12</v>
      </c>
      <c r="D203" s="281" t="s">
        <v>13</v>
      </c>
      <c r="E203" s="279" t="s">
        <v>14</v>
      </c>
      <c r="F203" s="283" t="s">
        <v>8</v>
      </c>
      <c r="G203" s="19"/>
      <c r="H203" s="19"/>
      <c r="I203" s="20"/>
      <c r="J203" s="279" t="s">
        <v>9</v>
      </c>
      <c r="K203" s="279" t="s">
        <v>15</v>
      </c>
      <c r="L203" s="19" t="s">
        <v>16</v>
      </c>
      <c r="M203" s="19"/>
      <c r="N203" s="19"/>
      <c r="O203" s="20"/>
    </row>
    <row r="204" spans="1:15" ht="25.5">
      <c r="A204" s="189"/>
      <c r="B204" s="191" t="s">
        <v>17</v>
      </c>
      <c r="C204" s="280"/>
      <c r="D204" s="282"/>
      <c r="E204" s="280"/>
      <c r="F204" s="284"/>
      <c r="G204" s="21" t="s">
        <v>18</v>
      </c>
      <c r="H204" s="22" t="s">
        <v>19</v>
      </c>
      <c r="I204" s="20" t="s">
        <v>20</v>
      </c>
      <c r="J204" s="280"/>
      <c r="K204" s="280"/>
      <c r="L204" s="181" t="s">
        <v>203</v>
      </c>
      <c r="M204" s="21" t="s">
        <v>21</v>
      </c>
      <c r="N204" s="22" t="s">
        <v>22</v>
      </c>
      <c r="O204" s="20" t="s">
        <v>23</v>
      </c>
    </row>
    <row r="205" spans="1:15">
      <c r="A205" s="182"/>
      <c r="B205" s="32" t="s">
        <v>24</v>
      </c>
      <c r="C205" s="66" t="e">
        <f>ROUND((C4-#REF!)/#REF!*100,1)</f>
        <v>#REF!</v>
      </c>
      <c r="D205" s="67" t="e">
        <f>ROUND((D4-#REF!)/#REF!*100,1)</f>
        <v>#REF!</v>
      </c>
      <c r="E205" s="67" t="e">
        <f>ROUND((E4-#REF!)/#REF!*100,1)</f>
        <v>#REF!</v>
      </c>
      <c r="F205" s="67" t="e">
        <f>ROUND((F4-#REF!)/#REF!*100,1)</f>
        <v>#REF!</v>
      </c>
      <c r="G205" s="67" t="e">
        <f>ROUND((G4-#REF!)/#REF!*100,1)</f>
        <v>#REF!</v>
      </c>
      <c r="H205" s="67" t="e">
        <f>ROUND((H4-#REF!)/#REF!*100,1)</f>
        <v>#REF!</v>
      </c>
      <c r="I205" s="67" t="e">
        <f>ROUND((I4-#REF!)/#REF!*100,1)</f>
        <v>#REF!</v>
      </c>
      <c r="J205" s="67" t="e">
        <f>ROUND((J4-#REF!)/#REF!*100,1)</f>
        <v>#REF!</v>
      </c>
      <c r="K205" s="67" t="e">
        <f>ROUND((K4-#REF!)/#REF!*100,1)</f>
        <v>#REF!</v>
      </c>
      <c r="L205" s="67" t="e">
        <f>ROUND((L4-#REF!)/#REF!*100,1)</f>
        <v>#REF!</v>
      </c>
      <c r="M205" s="67" t="e">
        <f>ROUND((M4-#REF!)/#REF!*100,1)</f>
        <v>#REF!</v>
      </c>
      <c r="N205" s="67" t="e">
        <f>ROUND((N4-#REF!)/#REF!*100,1)</f>
        <v>#REF!</v>
      </c>
      <c r="O205" s="68" t="e">
        <f>ROUND((O4-#REF!)/#REF!*100,1)</f>
        <v>#REF!</v>
      </c>
    </row>
    <row r="206" spans="1:15">
      <c r="A206" s="26">
        <v>1</v>
      </c>
      <c r="B206" s="35" t="s">
        <v>25</v>
      </c>
      <c r="C206" s="69" t="e">
        <f>ROUND((C5-#REF!)/#REF!*100,1)</f>
        <v>#REF!</v>
      </c>
      <c r="D206" s="70" t="e">
        <f>ROUND((D5-#REF!)/#REF!*100,1)</f>
        <v>#REF!</v>
      </c>
      <c r="E206" s="70" t="e">
        <f>ROUND((E5-#REF!)/#REF!*100,1)</f>
        <v>#REF!</v>
      </c>
      <c r="F206" s="70" t="e">
        <f>ROUND((F5-#REF!)/#REF!*100,1)</f>
        <v>#REF!</v>
      </c>
      <c r="G206" s="70" t="e">
        <f>ROUND((G5-#REF!)/#REF!*100,1)</f>
        <v>#REF!</v>
      </c>
      <c r="H206" s="70" t="e">
        <f>ROUND((H5-#REF!)/#REF!*100,1)</f>
        <v>#REF!</v>
      </c>
      <c r="I206" s="70" t="e">
        <f>ROUND((I5-#REF!)/#REF!*100,1)</f>
        <v>#REF!</v>
      </c>
      <c r="J206" s="70" t="e">
        <f>ROUND((J5-#REF!)/#REF!*100,1)</f>
        <v>#REF!</v>
      </c>
      <c r="K206" s="70" t="e">
        <f>ROUND((K5-#REF!)/#REF!*100,1)</f>
        <v>#REF!</v>
      </c>
      <c r="L206" s="70" t="e">
        <f>ROUND((L5-#REF!)/#REF!*100,1)</f>
        <v>#REF!</v>
      </c>
      <c r="M206" s="70" t="e">
        <f>ROUND((M5-#REF!)/#REF!*100,1)</f>
        <v>#REF!</v>
      </c>
      <c r="N206" s="70" t="e">
        <f>ROUND((N5-#REF!)/#REF!*100,1)</f>
        <v>#REF!</v>
      </c>
      <c r="O206" s="71" t="e">
        <f>ROUND((O5-#REF!)/#REF!*100,1)</f>
        <v>#REF!</v>
      </c>
    </row>
    <row r="207" spans="1:15">
      <c r="A207" s="26">
        <v>2</v>
      </c>
      <c r="B207" s="35" t="s">
        <v>26</v>
      </c>
      <c r="C207" s="69" t="e">
        <f>ROUND((C6-#REF!)/#REF!*100,1)</f>
        <v>#REF!</v>
      </c>
      <c r="D207" s="70" t="e">
        <f>ROUND((D6-#REF!)/#REF!*100,1)</f>
        <v>#REF!</v>
      </c>
      <c r="E207" s="70" t="e">
        <f>ROUND((E6-#REF!)/#REF!*100,1)</f>
        <v>#REF!</v>
      </c>
      <c r="F207" s="70" t="e">
        <f>ROUND((F6-#REF!)/#REF!*100,1)</f>
        <v>#REF!</v>
      </c>
      <c r="G207" s="70" t="e">
        <f>ROUND((G6-#REF!)/#REF!*100,1)</f>
        <v>#REF!</v>
      </c>
      <c r="H207" s="70" t="e">
        <f>ROUND((H6-#REF!)/#REF!*100,1)</f>
        <v>#REF!</v>
      </c>
      <c r="I207" s="70" t="e">
        <f>ROUND((I6-#REF!)/#REF!*100,1)</f>
        <v>#REF!</v>
      </c>
      <c r="J207" s="70" t="e">
        <f>ROUND((J6-#REF!)/#REF!*100,1)</f>
        <v>#REF!</v>
      </c>
      <c r="K207" s="70" t="e">
        <f>ROUND((K6-#REF!)/#REF!*100,1)</f>
        <v>#REF!</v>
      </c>
      <c r="L207" s="70" t="e">
        <f>ROUND((L6-#REF!)/#REF!*100,1)</f>
        <v>#REF!</v>
      </c>
      <c r="M207" s="70" t="e">
        <f>ROUND((M6-#REF!)/#REF!*100,1)</f>
        <v>#REF!</v>
      </c>
      <c r="N207" s="70" t="e">
        <f>ROUND((N6-#REF!)/#REF!*100,1)</f>
        <v>#REF!</v>
      </c>
      <c r="O207" s="71" t="e">
        <f>ROUND((O6-#REF!)/#REF!*100,1)</f>
        <v>#REF!</v>
      </c>
    </row>
    <row r="208" spans="1:15">
      <c r="A208" s="26">
        <v>3</v>
      </c>
      <c r="B208" s="35" t="s">
        <v>27</v>
      </c>
      <c r="C208" s="69" t="e">
        <f>ROUND((C7-#REF!)/#REF!*100,1)</f>
        <v>#REF!</v>
      </c>
      <c r="D208" s="70" t="e">
        <f>ROUND((D7-#REF!)/#REF!*100,1)</f>
        <v>#REF!</v>
      </c>
      <c r="E208" s="70" t="e">
        <f>ROUND((E7-#REF!)/#REF!*100,1)</f>
        <v>#REF!</v>
      </c>
      <c r="F208" s="70" t="e">
        <f>ROUND((F7-#REF!)/#REF!*100,1)</f>
        <v>#REF!</v>
      </c>
      <c r="G208" s="70" t="e">
        <f>ROUND((G7-#REF!)/#REF!*100,1)</f>
        <v>#REF!</v>
      </c>
      <c r="H208" s="70" t="e">
        <f>ROUND((H7-#REF!)/#REF!*100,1)</f>
        <v>#REF!</v>
      </c>
      <c r="I208" s="70" t="e">
        <f>ROUND((I7-#REF!)/#REF!*100,1)</f>
        <v>#REF!</v>
      </c>
      <c r="J208" s="70" t="e">
        <f>ROUND((J7-#REF!)/#REF!*100,1)</f>
        <v>#REF!</v>
      </c>
      <c r="K208" s="70" t="e">
        <f>ROUND((K7-#REF!)/#REF!*100,1)</f>
        <v>#REF!</v>
      </c>
      <c r="L208" s="70" t="e">
        <f>ROUND((L7-#REF!)/#REF!*100,1)</f>
        <v>#REF!</v>
      </c>
      <c r="M208" s="70" t="e">
        <f>ROUND((M7-#REF!)/#REF!*100,1)</f>
        <v>#REF!</v>
      </c>
      <c r="N208" s="70" t="e">
        <f>ROUND((N7-#REF!)/#REF!*100,1)</f>
        <v>#REF!</v>
      </c>
      <c r="O208" s="71" t="e">
        <f>ROUND((O7-#REF!)/#REF!*100,1)</f>
        <v>#REF!</v>
      </c>
    </row>
    <row r="209" spans="1:15">
      <c r="A209" s="26">
        <v>4</v>
      </c>
      <c r="B209" s="35" t="s">
        <v>28</v>
      </c>
      <c r="C209" s="69" t="e">
        <f>ROUND((C8-#REF!)/#REF!*100,1)</f>
        <v>#REF!</v>
      </c>
      <c r="D209" s="70" t="e">
        <f>ROUND((D8-#REF!)/#REF!*100,1)</f>
        <v>#REF!</v>
      </c>
      <c r="E209" s="70" t="e">
        <f>ROUND((E8-#REF!)/#REF!*100,1)</f>
        <v>#REF!</v>
      </c>
      <c r="F209" s="70" t="e">
        <f>ROUND((F8-#REF!)/#REF!*100,1)</f>
        <v>#REF!</v>
      </c>
      <c r="G209" s="70" t="e">
        <f>ROUND((G8-#REF!)/#REF!*100,1)</f>
        <v>#REF!</v>
      </c>
      <c r="H209" s="70" t="e">
        <f>ROUND((H8-#REF!)/#REF!*100,1)</f>
        <v>#REF!</v>
      </c>
      <c r="I209" s="70" t="e">
        <f>ROUND((I8-#REF!)/#REF!*100,1)</f>
        <v>#REF!</v>
      </c>
      <c r="J209" s="70" t="e">
        <f>ROUND((J8-#REF!)/#REF!*100,1)</f>
        <v>#REF!</v>
      </c>
      <c r="K209" s="70" t="e">
        <f>ROUND((K8-#REF!)/#REF!*100,1)</f>
        <v>#REF!</v>
      </c>
      <c r="L209" s="70" t="e">
        <f>ROUND((L8-#REF!)/#REF!*100,1)</f>
        <v>#REF!</v>
      </c>
      <c r="M209" s="70" t="e">
        <f>ROUND((M8-#REF!)/#REF!*100,1)</f>
        <v>#REF!</v>
      </c>
      <c r="N209" s="70" t="e">
        <f>ROUND((N8-#REF!)/#REF!*100,1)</f>
        <v>#REF!</v>
      </c>
      <c r="O209" s="71" t="e">
        <f>ROUND((O8-#REF!)/#REF!*100,1)</f>
        <v>#REF!</v>
      </c>
    </row>
    <row r="210" spans="1:15">
      <c r="A210" s="26">
        <v>5</v>
      </c>
      <c r="B210" s="35" t="s">
        <v>29</v>
      </c>
      <c r="C210" s="69" t="e">
        <f>ROUND((C9-#REF!)/#REF!*100,1)</f>
        <v>#REF!</v>
      </c>
      <c r="D210" s="70" t="e">
        <f>ROUND((D9-#REF!)/#REF!*100,1)</f>
        <v>#REF!</v>
      </c>
      <c r="E210" s="70" t="e">
        <f>ROUND((E9-#REF!)/#REF!*100,1)</f>
        <v>#REF!</v>
      </c>
      <c r="F210" s="70" t="e">
        <f>ROUND((F9-#REF!)/#REF!*100,1)</f>
        <v>#REF!</v>
      </c>
      <c r="G210" s="70" t="e">
        <f>ROUND((G9-#REF!)/#REF!*100,1)</f>
        <v>#REF!</v>
      </c>
      <c r="H210" s="70" t="e">
        <f>ROUND((H9-#REF!)/#REF!*100,1)</f>
        <v>#REF!</v>
      </c>
      <c r="I210" s="70" t="e">
        <f>ROUND((I9-#REF!)/#REF!*100,1)</f>
        <v>#REF!</v>
      </c>
      <c r="J210" s="70" t="e">
        <f>ROUND((J9-#REF!)/#REF!*100,1)</f>
        <v>#REF!</v>
      </c>
      <c r="K210" s="70" t="e">
        <f>ROUND((K9-#REF!)/#REF!*100,1)</f>
        <v>#REF!</v>
      </c>
      <c r="L210" s="70" t="e">
        <f>ROUND((L9-#REF!)/#REF!*100,1)</f>
        <v>#REF!</v>
      </c>
      <c r="M210" s="70" t="e">
        <f>ROUND((M9-#REF!)/#REF!*100,1)</f>
        <v>#REF!</v>
      </c>
      <c r="N210" s="70" t="e">
        <f>ROUND((N9-#REF!)/#REF!*100,1)</f>
        <v>#REF!</v>
      </c>
      <c r="O210" s="71" t="e">
        <f>ROUND((O9-#REF!)/#REF!*100,1)</f>
        <v>#REF!</v>
      </c>
    </row>
    <row r="211" spans="1:15">
      <c r="A211" s="26">
        <v>6</v>
      </c>
      <c r="B211" s="35" t="s">
        <v>30</v>
      </c>
      <c r="C211" s="69" t="e">
        <f>ROUND((C10-#REF!)/#REF!*100,1)</f>
        <v>#REF!</v>
      </c>
      <c r="D211" s="70" t="e">
        <f>ROUND((D10-#REF!)/#REF!*100,1)</f>
        <v>#REF!</v>
      </c>
      <c r="E211" s="70" t="e">
        <f>ROUND((E10-#REF!)/#REF!*100,1)</f>
        <v>#REF!</v>
      </c>
      <c r="F211" s="70" t="e">
        <f>ROUND((F10-#REF!)/#REF!*100,1)</f>
        <v>#REF!</v>
      </c>
      <c r="G211" s="70" t="e">
        <f>ROUND((G10-#REF!)/#REF!*100,1)</f>
        <v>#REF!</v>
      </c>
      <c r="H211" s="70" t="e">
        <f>ROUND((H10-#REF!)/#REF!*100,1)</f>
        <v>#REF!</v>
      </c>
      <c r="I211" s="70" t="e">
        <f>ROUND((I10-#REF!)/#REF!*100,1)</f>
        <v>#REF!</v>
      </c>
      <c r="J211" s="70" t="e">
        <f>ROUND((J10-#REF!)/#REF!*100,1)</f>
        <v>#REF!</v>
      </c>
      <c r="K211" s="70" t="e">
        <f>ROUND((K10-#REF!)/#REF!*100,1)</f>
        <v>#REF!</v>
      </c>
      <c r="L211" s="70" t="e">
        <f>ROUND((L10-#REF!)/#REF!*100,1)</f>
        <v>#REF!</v>
      </c>
      <c r="M211" s="70" t="e">
        <f>ROUND((M10-#REF!)/#REF!*100,1)</f>
        <v>#REF!</v>
      </c>
      <c r="N211" s="70" t="e">
        <f>ROUND((N10-#REF!)/#REF!*100,1)</f>
        <v>#REF!</v>
      </c>
      <c r="O211" s="71" t="e">
        <f>ROUND((O10-#REF!)/#REF!*100,1)</f>
        <v>#REF!</v>
      </c>
    </row>
    <row r="212" spans="1:15">
      <c r="A212" s="26">
        <v>7</v>
      </c>
      <c r="B212" s="35" t="s">
        <v>31</v>
      </c>
      <c r="C212" s="69" t="e">
        <f>ROUND((C11-#REF!)/#REF!*100,1)</f>
        <v>#REF!</v>
      </c>
      <c r="D212" s="70" t="e">
        <f>ROUND((D11-#REF!)/#REF!*100,1)</f>
        <v>#REF!</v>
      </c>
      <c r="E212" s="70" t="e">
        <f>ROUND((E11-#REF!)/#REF!*100,1)</f>
        <v>#REF!</v>
      </c>
      <c r="F212" s="70" t="e">
        <f>ROUND((F11-#REF!)/#REF!*100,1)</f>
        <v>#REF!</v>
      </c>
      <c r="G212" s="70" t="e">
        <f>ROUND((G11-#REF!)/#REF!*100,1)</f>
        <v>#REF!</v>
      </c>
      <c r="H212" s="70" t="e">
        <f>ROUND((H11-#REF!)/#REF!*100,1)</f>
        <v>#REF!</v>
      </c>
      <c r="I212" s="70" t="e">
        <f>ROUND((I11-#REF!)/#REF!*100,1)</f>
        <v>#REF!</v>
      </c>
      <c r="J212" s="70" t="e">
        <f>ROUND((J11-#REF!)/#REF!*100,1)</f>
        <v>#REF!</v>
      </c>
      <c r="K212" s="70" t="e">
        <f>ROUND((K11-#REF!)/#REF!*100,1)</f>
        <v>#REF!</v>
      </c>
      <c r="L212" s="70" t="e">
        <f>ROUND((L11-#REF!)/#REF!*100,1)</f>
        <v>#REF!</v>
      </c>
      <c r="M212" s="70" t="e">
        <f>ROUND((M11-#REF!)/#REF!*100,1)</f>
        <v>#REF!</v>
      </c>
      <c r="N212" s="70" t="e">
        <f>ROUND((N11-#REF!)/#REF!*100,1)</f>
        <v>#REF!</v>
      </c>
      <c r="O212" s="71" t="e">
        <f>ROUND((O11-#REF!)/#REF!*100,1)</f>
        <v>#REF!</v>
      </c>
    </row>
    <row r="213" spans="1:15">
      <c r="A213" s="26">
        <v>8</v>
      </c>
      <c r="B213" s="35" t="s">
        <v>32</v>
      </c>
      <c r="C213" s="69" t="e">
        <f>ROUND((C12-#REF!)/#REF!*100,1)</f>
        <v>#REF!</v>
      </c>
      <c r="D213" s="70" t="e">
        <f>ROUND((D12-#REF!)/#REF!*100,1)</f>
        <v>#REF!</v>
      </c>
      <c r="E213" s="70" t="e">
        <f>ROUND((E12-#REF!)/#REF!*100,1)</f>
        <v>#REF!</v>
      </c>
      <c r="F213" s="70" t="e">
        <f>ROUND((F12-#REF!)/#REF!*100,1)</f>
        <v>#REF!</v>
      </c>
      <c r="G213" s="70" t="e">
        <f>ROUND((G12-#REF!)/#REF!*100,1)</f>
        <v>#REF!</v>
      </c>
      <c r="H213" s="70" t="e">
        <f>ROUND((H12-#REF!)/#REF!*100,1)</f>
        <v>#REF!</v>
      </c>
      <c r="I213" s="70" t="e">
        <f>ROUND((I12-#REF!)/#REF!*100,1)</f>
        <v>#REF!</v>
      </c>
      <c r="J213" s="70" t="e">
        <f>ROUND((J12-#REF!)/#REF!*100,1)</f>
        <v>#REF!</v>
      </c>
      <c r="K213" s="70" t="e">
        <f>ROUND((K12-#REF!)/#REF!*100,1)</f>
        <v>#REF!</v>
      </c>
      <c r="L213" s="70" t="e">
        <f>ROUND((L12-#REF!)/#REF!*100,1)</f>
        <v>#REF!</v>
      </c>
      <c r="M213" s="70" t="e">
        <f>ROUND((M12-#REF!)/#REF!*100,1)</f>
        <v>#REF!</v>
      </c>
      <c r="N213" s="70" t="e">
        <f>ROUND((N12-#REF!)/#REF!*100,1)</f>
        <v>#REF!</v>
      </c>
      <c r="O213" s="71" t="e">
        <f>ROUND((O12-#REF!)/#REF!*100,1)</f>
        <v>#REF!</v>
      </c>
    </row>
    <row r="214" spans="1:15">
      <c r="A214" s="26">
        <v>9</v>
      </c>
      <c r="B214" s="35" t="s">
        <v>33</v>
      </c>
      <c r="C214" s="69" t="e">
        <f>ROUND((C13-#REF!)/#REF!*100,1)</f>
        <v>#REF!</v>
      </c>
      <c r="D214" s="70" t="e">
        <f>ROUND((D13-#REF!)/#REF!*100,1)</f>
        <v>#REF!</v>
      </c>
      <c r="E214" s="70" t="e">
        <f>ROUND((E13-#REF!)/#REF!*100,1)</f>
        <v>#REF!</v>
      </c>
      <c r="F214" s="70" t="e">
        <f>ROUND((F13-#REF!)/#REF!*100,1)</f>
        <v>#REF!</v>
      </c>
      <c r="G214" s="70" t="e">
        <f>ROUND((G13-#REF!)/#REF!*100,1)</f>
        <v>#REF!</v>
      </c>
      <c r="H214" s="70" t="e">
        <f>ROUND((H13-#REF!)/#REF!*100,1)</f>
        <v>#REF!</v>
      </c>
      <c r="I214" s="70" t="e">
        <f>ROUND((I13-#REF!)/#REF!*100,1)</f>
        <v>#REF!</v>
      </c>
      <c r="J214" s="70" t="e">
        <f>ROUND((J13-#REF!)/#REF!*100,1)</f>
        <v>#REF!</v>
      </c>
      <c r="K214" s="70" t="e">
        <f>ROUND((K13-#REF!)/#REF!*100,1)</f>
        <v>#REF!</v>
      </c>
      <c r="L214" s="70" t="e">
        <f>ROUND((L13-#REF!)/#REF!*100,1)</f>
        <v>#REF!</v>
      </c>
      <c r="M214" s="70" t="e">
        <f>ROUND((M13-#REF!)/#REF!*100,1)</f>
        <v>#REF!</v>
      </c>
      <c r="N214" s="70" t="e">
        <f>ROUND((N13-#REF!)/#REF!*100,1)</f>
        <v>#REF!</v>
      </c>
      <c r="O214" s="71" t="e">
        <f>ROUND((O13-#REF!)/#REF!*100,1)</f>
        <v>#REF!</v>
      </c>
    </row>
    <row r="215" spans="1:15">
      <c r="A215" s="28">
        <v>10</v>
      </c>
      <c r="B215" s="36" t="s">
        <v>34</v>
      </c>
      <c r="C215" s="72" t="e">
        <f>ROUND((C14-#REF!)/#REF!*100,1)</f>
        <v>#REF!</v>
      </c>
      <c r="D215" s="73" t="e">
        <f>ROUND((D14-#REF!)/#REF!*100,1)</f>
        <v>#REF!</v>
      </c>
      <c r="E215" s="73" t="e">
        <f>ROUND((E14-#REF!)/#REF!*100,1)</f>
        <v>#REF!</v>
      </c>
      <c r="F215" s="73" t="e">
        <f>ROUND((F14-#REF!)/#REF!*100,1)</f>
        <v>#REF!</v>
      </c>
      <c r="G215" s="73" t="e">
        <f>ROUND((G14-#REF!)/#REF!*100,1)</f>
        <v>#REF!</v>
      </c>
      <c r="H215" s="73" t="e">
        <f>ROUND((H14-#REF!)/#REF!*100,1)</f>
        <v>#REF!</v>
      </c>
      <c r="I215" s="73" t="e">
        <f>ROUND((I14-#REF!)/#REF!*100,1)</f>
        <v>#REF!</v>
      </c>
      <c r="J215" s="73" t="e">
        <f>ROUND((J14-#REF!)/#REF!*100,1)</f>
        <v>#REF!</v>
      </c>
      <c r="K215" s="73" t="e">
        <f>ROUND((K14-#REF!)/#REF!*100,1)</f>
        <v>#REF!</v>
      </c>
      <c r="L215" s="73" t="e">
        <f>ROUND((L14-#REF!)/#REF!*100,1)</f>
        <v>#REF!</v>
      </c>
      <c r="M215" s="73" t="e">
        <f>ROUND((M14-#REF!)/#REF!*100,1)</f>
        <v>#REF!</v>
      </c>
      <c r="N215" s="73" t="e">
        <f>ROUND((N14-#REF!)/#REF!*100,1)</f>
        <v>#REF!</v>
      </c>
      <c r="O215" s="74" t="e">
        <f>ROUND((O14-#REF!)/#REF!*100,1)</f>
        <v>#REF!</v>
      </c>
    </row>
  </sheetData>
  <mergeCells count="66">
    <mergeCell ref="J114:J115"/>
    <mergeCell ref="K114:K115"/>
    <mergeCell ref="C130:C131"/>
    <mergeCell ref="D130:D131"/>
    <mergeCell ref="E130:E131"/>
    <mergeCell ref="F130:F131"/>
    <mergeCell ref="J130:J131"/>
    <mergeCell ref="K130:K131"/>
    <mergeCell ref="E66:E67"/>
    <mergeCell ref="F66:F67"/>
    <mergeCell ref="D203:D204"/>
    <mergeCell ref="E203:E204"/>
    <mergeCell ref="C187:C188"/>
    <mergeCell ref="D187:D188"/>
    <mergeCell ref="E187:E188"/>
    <mergeCell ref="F187:F188"/>
    <mergeCell ref="C82:C83"/>
    <mergeCell ref="D82:D83"/>
    <mergeCell ref="E82:E83"/>
    <mergeCell ref="F82:F83"/>
    <mergeCell ref="C114:C115"/>
    <mergeCell ref="D114:D115"/>
    <mergeCell ref="E114:E115"/>
    <mergeCell ref="F114:F115"/>
    <mergeCell ref="J187:J188"/>
    <mergeCell ref="C203:C204"/>
    <mergeCell ref="F50:F51"/>
    <mergeCell ref="J50:J51"/>
    <mergeCell ref="K50:K51"/>
    <mergeCell ref="F203:F204"/>
    <mergeCell ref="J203:J204"/>
    <mergeCell ref="K203:K204"/>
    <mergeCell ref="K187:K188"/>
    <mergeCell ref="J66:J67"/>
    <mergeCell ref="K66:K67"/>
    <mergeCell ref="C50:C51"/>
    <mergeCell ref="D50:D51"/>
    <mergeCell ref="E50:E51"/>
    <mergeCell ref="C66:C67"/>
    <mergeCell ref="D66:D67"/>
    <mergeCell ref="K2:K3"/>
    <mergeCell ref="C2:C3"/>
    <mergeCell ref="D2:D3"/>
    <mergeCell ref="E2:E3"/>
    <mergeCell ref="F2:F3"/>
    <mergeCell ref="J2:J3"/>
    <mergeCell ref="K34:K35"/>
    <mergeCell ref="C18:C19"/>
    <mergeCell ref="D18:D19"/>
    <mergeCell ref="E18:E19"/>
    <mergeCell ref="F18:F19"/>
    <mergeCell ref="J18:J19"/>
    <mergeCell ref="K18:K19"/>
    <mergeCell ref="C34:C35"/>
    <mergeCell ref="D34:D35"/>
    <mergeCell ref="E34:E35"/>
    <mergeCell ref="F34:F35"/>
    <mergeCell ref="J34:J35"/>
    <mergeCell ref="J82:J83"/>
    <mergeCell ref="K82:K83"/>
    <mergeCell ref="C98:C99"/>
    <mergeCell ref="D98:D99"/>
    <mergeCell ref="E98:E99"/>
    <mergeCell ref="F98:F99"/>
    <mergeCell ref="J98:J99"/>
    <mergeCell ref="K98:K99"/>
  </mergeCells>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3"/>
  <sheetViews>
    <sheetView workbookViewId="0">
      <pane xSplit="15" ySplit="4" topLeftCell="U5" activePane="bottomRight" state="frozen"/>
      <selection pane="topRight" activeCell="P1" sqref="P1"/>
      <selection pane="bottomLeft" activeCell="A5" sqref="A5"/>
      <selection pane="bottomRight" activeCell="AI17" sqref="AI17"/>
    </sheetView>
  </sheetViews>
  <sheetFormatPr defaultColWidth="11" defaultRowHeight="13.5"/>
  <cols>
    <col min="1" max="1" width="4.375" style="18" customWidth="1"/>
    <col min="2" max="2" width="11.625" style="18" customWidth="1"/>
    <col min="3" max="17" width="10.5" style="18" hidden="1" customWidth="1"/>
    <col min="18" max="27" width="10.5" style="18" customWidth="1"/>
    <col min="28" max="29" width="8.125" style="18" customWidth="1"/>
    <col min="30" max="33" width="7.5" style="18" customWidth="1"/>
    <col min="34" max="16384" width="11" style="18"/>
  </cols>
  <sheetData>
    <row r="1" spans="1:35">
      <c r="A1" s="176" t="s">
        <v>235</v>
      </c>
      <c r="B1" s="17"/>
      <c r="C1" s="17"/>
      <c r="D1" s="17"/>
      <c r="E1" s="17"/>
      <c r="F1" s="17"/>
      <c r="G1" s="17"/>
      <c r="H1" s="17"/>
      <c r="I1" s="17"/>
      <c r="J1" s="17"/>
      <c r="K1" s="17"/>
      <c r="L1" s="17"/>
      <c r="M1" s="17"/>
      <c r="N1" s="17"/>
      <c r="O1" s="17"/>
      <c r="P1" s="17"/>
      <c r="Q1" s="17"/>
      <c r="R1" s="17"/>
      <c r="S1" s="17"/>
      <c r="T1" s="17"/>
      <c r="U1" s="17"/>
      <c r="V1" s="17"/>
      <c r="X1" s="17"/>
      <c r="Y1" s="17"/>
      <c r="Z1" s="149" t="s">
        <v>36</v>
      </c>
      <c r="AA1" s="17"/>
      <c r="AB1" s="17"/>
      <c r="AC1" s="17"/>
      <c r="AD1" s="17"/>
      <c r="AE1" s="17"/>
      <c r="AF1" s="149" t="s">
        <v>37</v>
      </c>
      <c r="AG1" s="17"/>
      <c r="AI1" s="18" t="s">
        <v>193</v>
      </c>
    </row>
    <row r="2" spans="1:35">
      <c r="A2" s="75"/>
      <c r="B2" s="76" t="s">
        <v>38</v>
      </c>
      <c r="C2" s="201">
        <v>2000</v>
      </c>
      <c r="D2" s="202">
        <v>2001</v>
      </c>
      <c r="E2" s="202">
        <v>2002</v>
      </c>
      <c r="F2" s="202">
        <v>2003</v>
      </c>
      <c r="G2" s="202">
        <v>2004</v>
      </c>
      <c r="H2" s="202">
        <v>2005</v>
      </c>
      <c r="I2" s="202">
        <v>2006</v>
      </c>
      <c r="J2" s="202">
        <v>2007</v>
      </c>
      <c r="K2" s="202">
        <v>2008</v>
      </c>
      <c r="L2" s="202">
        <v>2009</v>
      </c>
      <c r="M2" s="202">
        <v>2010</v>
      </c>
      <c r="N2" s="202">
        <v>2011</v>
      </c>
      <c r="O2" s="202">
        <v>2012</v>
      </c>
      <c r="P2" s="202">
        <v>2013</v>
      </c>
      <c r="Q2" s="202">
        <v>2014</v>
      </c>
      <c r="R2" s="202">
        <v>2015</v>
      </c>
      <c r="S2" s="202">
        <v>2016</v>
      </c>
      <c r="T2" s="202">
        <v>2017</v>
      </c>
      <c r="U2" s="202">
        <v>2018</v>
      </c>
      <c r="V2" s="202">
        <v>2019</v>
      </c>
      <c r="W2" s="202">
        <v>2020</v>
      </c>
      <c r="X2" s="202">
        <v>2021</v>
      </c>
      <c r="Y2" s="202">
        <v>2022</v>
      </c>
      <c r="Z2" s="202">
        <v>2023</v>
      </c>
      <c r="AA2" s="202">
        <v>2024</v>
      </c>
      <c r="AB2" s="251"/>
      <c r="AC2" s="251"/>
      <c r="AD2" s="251"/>
      <c r="AE2" s="251"/>
      <c r="AF2" s="251"/>
      <c r="AG2" s="251"/>
    </row>
    <row r="3" spans="1:35">
      <c r="A3" s="77"/>
      <c r="B3" s="78"/>
      <c r="C3" s="38" t="s">
        <v>39</v>
      </c>
      <c r="D3" s="192" t="s">
        <v>40</v>
      </c>
      <c r="E3" s="192" t="s">
        <v>41</v>
      </c>
      <c r="F3" s="192" t="s">
        <v>42</v>
      </c>
      <c r="G3" s="192" t="s">
        <v>43</v>
      </c>
      <c r="H3" s="192" t="s">
        <v>44</v>
      </c>
      <c r="I3" s="192" t="s">
        <v>45</v>
      </c>
      <c r="J3" s="192" t="s">
        <v>46</v>
      </c>
      <c r="K3" s="17" t="s">
        <v>47</v>
      </c>
      <c r="L3" s="17" t="s">
        <v>48</v>
      </c>
      <c r="M3" s="17" t="s">
        <v>49</v>
      </c>
      <c r="N3" s="17" t="s">
        <v>50</v>
      </c>
      <c r="O3" s="17" t="s">
        <v>51</v>
      </c>
      <c r="P3" s="17" t="s">
        <v>52</v>
      </c>
      <c r="Q3" s="17" t="s">
        <v>53</v>
      </c>
      <c r="R3" s="17" t="s">
        <v>54</v>
      </c>
      <c r="S3" s="17" t="s">
        <v>55</v>
      </c>
      <c r="T3" s="17" t="s">
        <v>56</v>
      </c>
      <c r="U3" s="17" t="s">
        <v>57</v>
      </c>
      <c r="V3" s="17" t="s">
        <v>189</v>
      </c>
      <c r="W3" s="17" t="s">
        <v>186</v>
      </c>
      <c r="X3" s="17" t="s">
        <v>212</v>
      </c>
      <c r="Y3" s="17" t="s">
        <v>219</v>
      </c>
      <c r="Z3" s="17" t="s">
        <v>269</v>
      </c>
      <c r="AA3" s="17" t="s">
        <v>297</v>
      </c>
      <c r="AB3" s="132" t="s">
        <v>204</v>
      </c>
      <c r="AC3" s="132" t="s">
        <v>205</v>
      </c>
      <c r="AD3" s="132" t="s">
        <v>213</v>
      </c>
      <c r="AE3" s="132" t="s">
        <v>220</v>
      </c>
      <c r="AF3" s="132" t="s">
        <v>270</v>
      </c>
      <c r="AG3" s="132" t="s">
        <v>298</v>
      </c>
    </row>
    <row r="4" spans="1:35">
      <c r="A4" s="79"/>
      <c r="B4" s="80" t="s">
        <v>17</v>
      </c>
      <c r="C4" s="203"/>
      <c r="D4" s="204"/>
      <c r="E4" s="204"/>
      <c r="F4" s="204"/>
      <c r="G4" s="204"/>
      <c r="H4" s="204"/>
      <c r="I4" s="204"/>
      <c r="J4" s="204"/>
      <c r="K4" s="29"/>
      <c r="L4" s="40" t="s">
        <v>193</v>
      </c>
      <c r="M4" s="40" t="s">
        <v>187</v>
      </c>
      <c r="N4" s="40" t="s">
        <v>187</v>
      </c>
      <c r="O4" s="40" t="s">
        <v>187</v>
      </c>
      <c r="P4" s="40" t="s">
        <v>187</v>
      </c>
      <c r="Q4" s="40" t="s">
        <v>193</v>
      </c>
      <c r="R4" s="40" t="s">
        <v>193</v>
      </c>
      <c r="S4" s="40" t="s">
        <v>187</v>
      </c>
      <c r="T4" s="252" t="s">
        <v>193</v>
      </c>
      <c r="U4" s="40" t="s">
        <v>187</v>
      </c>
      <c r="V4" s="40" t="s">
        <v>193</v>
      </c>
      <c r="W4" s="40"/>
      <c r="X4" s="40" t="s">
        <v>58</v>
      </c>
      <c r="Y4" s="40" t="s">
        <v>58</v>
      </c>
      <c r="Z4" s="40" t="s">
        <v>59</v>
      </c>
      <c r="AA4" s="40" t="s">
        <v>59</v>
      </c>
      <c r="AB4" s="253"/>
      <c r="AC4" s="253"/>
      <c r="AD4" s="254"/>
      <c r="AE4" s="254"/>
      <c r="AF4" s="254"/>
      <c r="AG4" s="254"/>
    </row>
    <row r="5" spans="1:35">
      <c r="A5" s="182"/>
      <c r="B5" s="32" t="s">
        <v>24</v>
      </c>
      <c r="C5" s="133">
        <v>20381209</v>
      </c>
      <c r="D5" s="134">
        <v>19784388</v>
      </c>
      <c r="E5" s="134">
        <v>19144708</v>
      </c>
      <c r="F5" s="134">
        <v>19285155</v>
      </c>
      <c r="G5" s="134">
        <v>19441327</v>
      </c>
      <c r="H5" s="134">
        <v>19901837</v>
      </c>
      <c r="I5" s="134">
        <v>20549356</v>
      </c>
      <c r="J5" s="134">
        <v>21240002</v>
      </c>
      <c r="K5" s="134">
        <v>20892000</v>
      </c>
      <c r="L5" s="134">
        <v>19583051</v>
      </c>
      <c r="M5" s="134">
        <v>20965874</v>
      </c>
      <c r="N5" s="228">
        <v>20711940</v>
      </c>
      <c r="O5" s="228">
        <v>20690453</v>
      </c>
      <c r="P5" s="228">
        <v>21373843</v>
      </c>
      <c r="Q5" s="228">
        <v>21085405</v>
      </c>
      <c r="R5" s="228">
        <v>21702386</v>
      </c>
      <c r="S5" s="228">
        <v>21801475</v>
      </c>
      <c r="T5" s="228">
        <v>22167467</v>
      </c>
      <c r="U5" s="228">
        <v>22188538</v>
      </c>
      <c r="V5" s="228">
        <v>22208321</v>
      </c>
      <c r="W5" s="228">
        <v>21424021</v>
      </c>
      <c r="X5" s="228">
        <v>22336097.212585438</v>
      </c>
      <c r="Y5" s="228">
        <v>22933649.440648321</v>
      </c>
      <c r="Z5" s="228">
        <v>22781202</v>
      </c>
      <c r="AA5" s="228">
        <v>23079773</v>
      </c>
      <c r="AB5" s="135">
        <f t="shared" ref="AB5:AG6" si="0">ROUND((V5-U5)/U5*100,1)</f>
        <v>0.1</v>
      </c>
      <c r="AC5" s="135">
        <f>ROUND((W5-V5)/V5*100,1)</f>
        <v>-3.5</v>
      </c>
      <c r="AD5" s="135">
        <f t="shared" si="0"/>
        <v>4.3</v>
      </c>
      <c r="AE5" s="135">
        <f t="shared" si="0"/>
        <v>2.7</v>
      </c>
      <c r="AF5" s="135">
        <f t="shared" si="0"/>
        <v>-0.7</v>
      </c>
      <c r="AG5" s="135">
        <f t="shared" si="0"/>
        <v>1.3</v>
      </c>
    </row>
    <row r="6" spans="1:35">
      <c r="A6" s="26">
        <v>1</v>
      </c>
      <c r="B6" s="35" t="s">
        <v>25</v>
      </c>
      <c r="C6" s="39">
        <v>6699488</v>
      </c>
      <c r="D6" s="17">
        <v>6558112</v>
      </c>
      <c r="E6" s="17">
        <v>5902716</v>
      </c>
      <c r="F6" s="17">
        <v>5981080</v>
      </c>
      <c r="G6" s="17">
        <v>6027118</v>
      </c>
      <c r="H6" s="17">
        <v>6154327</v>
      </c>
      <c r="I6" s="17">
        <v>6403387</v>
      </c>
      <c r="J6" s="17">
        <v>6601183</v>
      </c>
      <c r="K6" s="17">
        <v>6526730</v>
      </c>
      <c r="L6" s="17">
        <v>6355506</v>
      </c>
      <c r="M6" s="17">
        <v>6758415</v>
      </c>
      <c r="N6" s="228">
        <v>6748736</v>
      </c>
      <c r="O6" s="228">
        <v>6706458</v>
      </c>
      <c r="P6" s="228">
        <v>6771741</v>
      </c>
      <c r="Q6" s="228">
        <v>6766352</v>
      </c>
      <c r="R6" s="228">
        <v>6930400</v>
      </c>
      <c r="S6" s="228">
        <v>6890821</v>
      </c>
      <c r="T6" s="228">
        <v>7045809</v>
      </c>
      <c r="U6" s="228">
        <v>7056661</v>
      </c>
      <c r="V6" s="228">
        <v>7137813</v>
      </c>
      <c r="W6" s="228">
        <v>6867835</v>
      </c>
      <c r="X6" s="228">
        <v>7146460.212585438</v>
      </c>
      <c r="Y6" s="228">
        <v>7209050.4406483211</v>
      </c>
      <c r="Z6" s="228">
        <v>7137809</v>
      </c>
      <c r="AA6" s="228">
        <v>7208949</v>
      </c>
      <c r="AB6" s="136">
        <f t="shared" si="0"/>
        <v>1.2</v>
      </c>
      <c r="AC6" s="136">
        <f t="shared" si="0"/>
        <v>-3.8</v>
      </c>
      <c r="AD6" s="136">
        <f t="shared" si="0"/>
        <v>4.0999999999999996</v>
      </c>
      <c r="AE6" s="136">
        <f t="shared" si="0"/>
        <v>0.9</v>
      </c>
      <c r="AF6" s="136">
        <f t="shared" si="0"/>
        <v>-1</v>
      </c>
      <c r="AG6" s="136">
        <f t="shared" si="0"/>
        <v>1</v>
      </c>
    </row>
    <row r="7" spans="1:35">
      <c r="A7" s="26">
        <v>2</v>
      </c>
      <c r="B7" s="35" t="s">
        <v>26</v>
      </c>
      <c r="C7" s="39">
        <v>2924190</v>
      </c>
      <c r="D7" s="17">
        <v>2889916</v>
      </c>
      <c r="E7" s="17">
        <v>2822870</v>
      </c>
      <c r="F7" s="17">
        <v>2845675</v>
      </c>
      <c r="G7" s="17">
        <v>2884172</v>
      </c>
      <c r="H7" s="17">
        <v>2998222</v>
      </c>
      <c r="I7" s="17">
        <v>3139877</v>
      </c>
      <c r="J7" s="17">
        <v>3268803</v>
      </c>
      <c r="K7" s="17">
        <v>3155284</v>
      </c>
      <c r="L7" s="17">
        <v>2994016</v>
      </c>
      <c r="M7" s="17">
        <v>3319765</v>
      </c>
      <c r="N7" s="229">
        <v>3306867</v>
      </c>
      <c r="O7" s="229">
        <v>3243261</v>
      </c>
      <c r="P7" s="229">
        <v>3373058</v>
      </c>
      <c r="Q7" s="229">
        <v>3297132</v>
      </c>
      <c r="R7" s="229">
        <v>3451899</v>
      </c>
      <c r="S7" s="229">
        <v>3457632</v>
      </c>
      <c r="T7" s="229">
        <v>3565825</v>
      </c>
      <c r="U7" s="229">
        <v>3543031</v>
      </c>
      <c r="V7" s="229">
        <v>3550212</v>
      </c>
      <c r="W7" s="229">
        <v>3314752</v>
      </c>
      <c r="X7" s="229">
        <v>3610133</v>
      </c>
      <c r="Y7" s="229">
        <v>3735761</v>
      </c>
      <c r="Z7" s="229">
        <v>3760521</v>
      </c>
      <c r="AA7" s="229">
        <v>3814307</v>
      </c>
      <c r="AB7" s="136">
        <f t="shared" ref="AB7:AG7" si="1">(V7-U7)/U7*100</f>
        <v>0.20267957011948246</v>
      </c>
      <c r="AC7" s="136">
        <f t="shared" si="1"/>
        <v>-6.632279987786645</v>
      </c>
      <c r="AD7" s="136">
        <f t="shared" si="1"/>
        <v>8.9111040584634988</v>
      </c>
      <c r="AE7" s="136">
        <f t="shared" si="1"/>
        <v>3.4798717941970558</v>
      </c>
      <c r="AF7" s="136">
        <f t="shared" si="1"/>
        <v>0.66278329903866973</v>
      </c>
      <c r="AG7" s="136">
        <f t="shared" si="1"/>
        <v>1.4302805382552046</v>
      </c>
    </row>
    <row r="8" spans="1:35">
      <c r="A8" s="26">
        <v>3</v>
      </c>
      <c r="B8" s="35" t="s">
        <v>27</v>
      </c>
      <c r="C8" s="39">
        <v>1797958</v>
      </c>
      <c r="D8" s="17">
        <v>1752987</v>
      </c>
      <c r="E8" s="17">
        <v>1712911</v>
      </c>
      <c r="F8" s="17">
        <v>1749188</v>
      </c>
      <c r="G8" s="17">
        <v>1784065</v>
      </c>
      <c r="H8" s="17">
        <v>1858810</v>
      </c>
      <c r="I8" s="17">
        <v>1899352</v>
      </c>
      <c r="J8" s="17">
        <v>1950245</v>
      </c>
      <c r="K8" s="17">
        <v>1870110</v>
      </c>
      <c r="L8" s="17">
        <v>1781451</v>
      </c>
      <c r="M8" s="17">
        <v>1899243</v>
      </c>
      <c r="N8" s="229">
        <v>1939947</v>
      </c>
      <c r="O8" s="229">
        <v>1987136</v>
      </c>
      <c r="P8" s="229">
        <v>1992435</v>
      </c>
      <c r="Q8" s="229">
        <v>1927838</v>
      </c>
      <c r="R8" s="229">
        <v>1975805</v>
      </c>
      <c r="S8" s="229">
        <v>2047698</v>
      </c>
      <c r="T8" s="229">
        <v>2023368</v>
      </c>
      <c r="U8" s="229">
        <v>2019908</v>
      </c>
      <c r="V8" s="229">
        <v>1961641</v>
      </c>
      <c r="W8" s="229">
        <v>1868353</v>
      </c>
      <c r="X8" s="229">
        <v>2112380</v>
      </c>
      <c r="Y8" s="229">
        <v>2180378</v>
      </c>
      <c r="Z8" s="229">
        <v>2262771</v>
      </c>
      <c r="AA8" s="229">
        <v>2289355</v>
      </c>
      <c r="AB8" s="136">
        <f t="shared" ref="AB8:AG15" si="2">ROUND((V8-U8)/U8*100,1)</f>
        <v>-2.9</v>
      </c>
      <c r="AC8" s="136">
        <f t="shared" si="2"/>
        <v>-4.8</v>
      </c>
      <c r="AD8" s="136">
        <f t="shared" si="2"/>
        <v>13.1</v>
      </c>
      <c r="AE8" s="136">
        <f t="shared" si="2"/>
        <v>3.2</v>
      </c>
      <c r="AF8" s="136">
        <f t="shared" si="2"/>
        <v>3.8</v>
      </c>
      <c r="AG8" s="136">
        <f t="shared" si="2"/>
        <v>1.2</v>
      </c>
    </row>
    <row r="9" spans="1:35">
      <c r="A9" s="26">
        <v>4</v>
      </c>
      <c r="B9" s="35" t="s">
        <v>28</v>
      </c>
      <c r="C9" s="39">
        <v>2597590</v>
      </c>
      <c r="D9" s="17">
        <v>2429194</v>
      </c>
      <c r="E9" s="17">
        <v>2501954</v>
      </c>
      <c r="F9" s="17">
        <v>2548675</v>
      </c>
      <c r="G9" s="17">
        <v>2570772</v>
      </c>
      <c r="H9" s="17">
        <v>2654911</v>
      </c>
      <c r="I9" s="17">
        <v>2818020</v>
      </c>
      <c r="J9" s="17">
        <v>2991431</v>
      </c>
      <c r="K9" s="17">
        <v>2991000</v>
      </c>
      <c r="L9" s="17">
        <v>2588289</v>
      </c>
      <c r="M9" s="17">
        <v>2757838</v>
      </c>
      <c r="N9" s="229">
        <v>2651168</v>
      </c>
      <c r="O9" s="229">
        <v>2817397</v>
      </c>
      <c r="P9" s="229">
        <v>2854925</v>
      </c>
      <c r="Q9" s="229">
        <v>2825033</v>
      </c>
      <c r="R9" s="229">
        <v>2899916</v>
      </c>
      <c r="S9" s="229">
        <v>2824387</v>
      </c>
      <c r="T9" s="229">
        <v>2844017</v>
      </c>
      <c r="U9" s="229">
        <v>2896598</v>
      </c>
      <c r="V9" s="229">
        <v>2908334</v>
      </c>
      <c r="W9" s="229">
        <v>2908287</v>
      </c>
      <c r="X9" s="229">
        <v>2952647</v>
      </c>
      <c r="Y9" s="229">
        <v>3051807</v>
      </c>
      <c r="Z9" s="229">
        <v>2997796</v>
      </c>
      <c r="AA9" s="229">
        <v>3053508</v>
      </c>
      <c r="AB9" s="136">
        <f t="shared" si="2"/>
        <v>0.4</v>
      </c>
      <c r="AC9" s="136">
        <f t="shared" si="2"/>
        <v>0</v>
      </c>
      <c r="AD9" s="136">
        <f t="shared" si="2"/>
        <v>1.5</v>
      </c>
      <c r="AE9" s="136">
        <f t="shared" si="2"/>
        <v>3.4</v>
      </c>
      <c r="AF9" s="136">
        <f t="shared" si="2"/>
        <v>-1.8</v>
      </c>
      <c r="AG9" s="136">
        <f t="shared" si="2"/>
        <v>1.9</v>
      </c>
    </row>
    <row r="10" spans="1:35">
      <c r="A10" s="26">
        <v>5</v>
      </c>
      <c r="B10" s="35" t="s">
        <v>29</v>
      </c>
      <c r="C10" s="39">
        <v>1154821</v>
      </c>
      <c r="D10" s="17">
        <v>1139753</v>
      </c>
      <c r="E10" s="17">
        <v>1129022</v>
      </c>
      <c r="F10" s="17">
        <v>1135851</v>
      </c>
      <c r="G10" s="17">
        <v>1139462</v>
      </c>
      <c r="H10" s="17">
        <v>1163868</v>
      </c>
      <c r="I10" s="17">
        <v>1193880</v>
      </c>
      <c r="J10" s="17">
        <v>1222983</v>
      </c>
      <c r="K10" s="17">
        <v>1199005</v>
      </c>
      <c r="L10" s="17">
        <v>1148273</v>
      </c>
      <c r="M10" s="17">
        <v>1191547</v>
      </c>
      <c r="N10" s="229">
        <v>1139876</v>
      </c>
      <c r="O10" s="229">
        <v>1125265</v>
      </c>
      <c r="P10" s="229">
        <v>1180223</v>
      </c>
      <c r="Q10" s="229">
        <v>1150954</v>
      </c>
      <c r="R10" s="229">
        <v>1169516</v>
      </c>
      <c r="S10" s="229">
        <v>1217502</v>
      </c>
      <c r="T10" s="229">
        <v>1270476</v>
      </c>
      <c r="U10" s="229">
        <v>1263155</v>
      </c>
      <c r="V10" s="229">
        <v>1267825</v>
      </c>
      <c r="W10" s="229">
        <v>1244949</v>
      </c>
      <c r="X10" s="229">
        <v>1222223</v>
      </c>
      <c r="Y10" s="229">
        <v>1267348</v>
      </c>
      <c r="Z10" s="229">
        <v>1226631</v>
      </c>
      <c r="AA10" s="229">
        <v>1245116</v>
      </c>
      <c r="AB10" s="136">
        <f t="shared" si="2"/>
        <v>0.4</v>
      </c>
      <c r="AC10" s="136">
        <f t="shared" si="2"/>
        <v>-1.8</v>
      </c>
      <c r="AD10" s="136">
        <f t="shared" si="2"/>
        <v>-1.8</v>
      </c>
      <c r="AE10" s="136">
        <f t="shared" si="2"/>
        <v>3.7</v>
      </c>
      <c r="AF10" s="136">
        <f t="shared" si="2"/>
        <v>-3.2</v>
      </c>
      <c r="AG10" s="136">
        <f t="shared" si="2"/>
        <v>1.5</v>
      </c>
    </row>
    <row r="11" spans="1:35">
      <c r="A11" s="26">
        <v>6</v>
      </c>
      <c r="B11" s="35" t="s">
        <v>30</v>
      </c>
      <c r="C11" s="39">
        <v>2504580</v>
      </c>
      <c r="D11" s="17">
        <v>2427698</v>
      </c>
      <c r="E11" s="17">
        <v>2393277</v>
      </c>
      <c r="F11" s="17">
        <v>2424962</v>
      </c>
      <c r="G11" s="17">
        <v>2469002</v>
      </c>
      <c r="H11" s="17">
        <v>2518709</v>
      </c>
      <c r="I11" s="17">
        <v>2570844</v>
      </c>
      <c r="J11" s="17">
        <v>2634212</v>
      </c>
      <c r="K11" s="17">
        <v>2709815</v>
      </c>
      <c r="L11" s="17">
        <v>2375561</v>
      </c>
      <c r="M11" s="17">
        <v>2593073</v>
      </c>
      <c r="N11" s="229">
        <v>2527659</v>
      </c>
      <c r="O11" s="229">
        <v>2473728</v>
      </c>
      <c r="P11" s="229">
        <v>2681102</v>
      </c>
      <c r="Q11" s="229">
        <v>2640536</v>
      </c>
      <c r="R11" s="229">
        <v>2707594</v>
      </c>
      <c r="S11" s="229">
        <v>2765806</v>
      </c>
      <c r="T11" s="229">
        <v>2763700</v>
      </c>
      <c r="U11" s="229">
        <v>2744884</v>
      </c>
      <c r="V11" s="229">
        <v>2677567</v>
      </c>
      <c r="W11" s="229">
        <v>2554682</v>
      </c>
      <c r="X11" s="229">
        <v>2598136</v>
      </c>
      <c r="Y11" s="229">
        <v>2697675</v>
      </c>
      <c r="Z11" s="229">
        <v>2588357</v>
      </c>
      <c r="AA11" s="229">
        <v>2638372</v>
      </c>
      <c r="AB11" s="136">
        <f t="shared" si="2"/>
        <v>-2.5</v>
      </c>
      <c r="AC11" s="136">
        <f t="shared" si="2"/>
        <v>-4.5999999999999996</v>
      </c>
      <c r="AD11" s="136">
        <f t="shared" si="2"/>
        <v>1.7</v>
      </c>
      <c r="AE11" s="136">
        <f t="shared" si="2"/>
        <v>3.8</v>
      </c>
      <c r="AF11" s="136">
        <f t="shared" si="2"/>
        <v>-4.0999999999999996</v>
      </c>
      <c r="AG11" s="136">
        <f t="shared" si="2"/>
        <v>1.9</v>
      </c>
    </row>
    <row r="12" spans="1:35">
      <c r="A12" s="26">
        <v>7</v>
      </c>
      <c r="B12" s="35" t="s">
        <v>31</v>
      </c>
      <c r="C12" s="39">
        <v>1070674</v>
      </c>
      <c r="D12" s="17">
        <v>997082</v>
      </c>
      <c r="E12" s="17">
        <v>1003921</v>
      </c>
      <c r="F12" s="17">
        <v>986449</v>
      </c>
      <c r="G12" s="17">
        <v>978114</v>
      </c>
      <c r="H12" s="17">
        <v>975112</v>
      </c>
      <c r="I12" s="17">
        <v>989907</v>
      </c>
      <c r="J12" s="17">
        <v>1014426</v>
      </c>
      <c r="K12" s="17">
        <v>974618</v>
      </c>
      <c r="L12" s="17">
        <v>938264</v>
      </c>
      <c r="M12" s="17">
        <v>995820</v>
      </c>
      <c r="N12" s="229">
        <v>988733</v>
      </c>
      <c r="O12" s="229">
        <v>992284</v>
      </c>
      <c r="P12" s="229">
        <v>1004111</v>
      </c>
      <c r="Q12" s="229">
        <v>1004634</v>
      </c>
      <c r="R12" s="229">
        <v>1038652</v>
      </c>
      <c r="S12" s="229">
        <v>1062036</v>
      </c>
      <c r="T12" s="229">
        <v>1101365</v>
      </c>
      <c r="U12" s="229">
        <v>1107928</v>
      </c>
      <c r="V12" s="229">
        <v>1106467</v>
      </c>
      <c r="W12" s="229">
        <v>1112229</v>
      </c>
      <c r="X12" s="229">
        <v>1081493</v>
      </c>
      <c r="Y12" s="229">
        <v>1122821</v>
      </c>
      <c r="Z12" s="229">
        <v>1097650</v>
      </c>
      <c r="AA12" s="229">
        <v>1113420</v>
      </c>
      <c r="AB12" s="136">
        <f t="shared" si="2"/>
        <v>-0.1</v>
      </c>
      <c r="AC12" s="136">
        <f t="shared" si="2"/>
        <v>0.5</v>
      </c>
      <c r="AD12" s="136">
        <f t="shared" si="2"/>
        <v>-2.8</v>
      </c>
      <c r="AE12" s="136">
        <f t="shared" si="2"/>
        <v>3.8</v>
      </c>
      <c r="AF12" s="136">
        <f t="shared" si="2"/>
        <v>-2.2000000000000002</v>
      </c>
      <c r="AG12" s="136">
        <f t="shared" si="2"/>
        <v>1.4</v>
      </c>
    </row>
    <row r="13" spans="1:35">
      <c r="A13" s="26">
        <v>8</v>
      </c>
      <c r="B13" s="35" t="s">
        <v>32</v>
      </c>
      <c r="C13" s="39">
        <v>703303</v>
      </c>
      <c r="D13" s="17">
        <v>674476</v>
      </c>
      <c r="E13" s="17">
        <v>706258</v>
      </c>
      <c r="F13" s="17">
        <v>679093</v>
      </c>
      <c r="G13" s="17">
        <v>673617</v>
      </c>
      <c r="H13" s="17">
        <v>666460</v>
      </c>
      <c r="I13" s="17">
        <v>636860</v>
      </c>
      <c r="J13" s="17">
        <v>645846</v>
      </c>
      <c r="K13" s="17">
        <v>611350</v>
      </c>
      <c r="L13" s="17">
        <v>584421</v>
      </c>
      <c r="M13" s="17">
        <v>597646</v>
      </c>
      <c r="N13" s="229">
        <v>587898</v>
      </c>
      <c r="O13" s="229">
        <v>595732</v>
      </c>
      <c r="P13" s="229">
        <v>642868</v>
      </c>
      <c r="Q13" s="229">
        <v>632502</v>
      </c>
      <c r="R13" s="229">
        <v>656972</v>
      </c>
      <c r="S13" s="229">
        <v>661294</v>
      </c>
      <c r="T13" s="229">
        <v>671196</v>
      </c>
      <c r="U13" s="229">
        <v>657534</v>
      </c>
      <c r="V13" s="229">
        <v>662926</v>
      </c>
      <c r="W13" s="229">
        <v>671230</v>
      </c>
      <c r="X13" s="229">
        <v>672159</v>
      </c>
      <c r="Y13" s="229">
        <v>696799</v>
      </c>
      <c r="Z13" s="229">
        <v>719418</v>
      </c>
      <c r="AA13" s="229">
        <v>721977</v>
      </c>
      <c r="AB13" s="136">
        <f t="shared" si="2"/>
        <v>0.8</v>
      </c>
      <c r="AC13" s="136">
        <f t="shared" si="2"/>
        <v>1.3</v>
      </c>
      <c r="AD13" s="136">
        <f t="shared" si="2"/>
        <v>0.1</v>
      </c>
      <c r="AE13" s="136">
        <f t="shared" si="2"/>
        <v>3.7</v>
      </c>
      <c r="AF13" s="136">
        <f t="shared" si="2"/>
        <v>3.2</v>
      </c>
      <c r="AG13" s="136">
        <f t="shared" si="2"/>
        <v>0.4</v>
      </c>
    </row>
    <row r="14" spans="1:35">
      <c r="A14" s="26">
        <v>9</v>
      </c>
      <c r="B14" s="35" t="s">
        <v>33</v>
      </c>
      <c r="C14" s="39">
        <v>378601</v>
      </c>
      <c r="D14" s="17">
        <v>380068</v>
      </c>
      <c r="E14" s="17">
        <v>406849</v>
      </c>
      <c r="F14" s="17">
        <v>399915</v>
      </c>
      <c r="G14" s="17">
        <v>391734</v>
      </c>
      <c r="H14" s="17">
        <v>395727</v>
      </c>
      <c r="I14" s="17">
        <v>395242</v>
      </c>
      <c r="J14" s="17">
        <v>411578</v>
      </c>
      <c r="K14" s="17">
        <v>377367</v>
      </c>
      <c r="L14" s="17">
        <v>357854</v>
      </c>
      <c r="M14" s="17">
        <v>374171</v>
      </c>
      <c r="N14" s="229">
        <v>365403</v>
      </c>
      <c r="O14" s="229">
        <v>294865</v>
      </c>
      <c r="P14" s="229">
        <v>408809</v>
      </c>
      <c r="Q14" s="229">
        <v>390921</v>
      </c>
      <c r="R14" s="229">
        <v>410757</v>
      </c>
      <c r="S14" s="229">
        <v>415268</v>
      </c>
      <c r="T14" s="229">
        <v>421628</v>
      </c>
      <c r="U14" s="229">
        <v>437469</v>
      </c>
      <c r="V14" s="229">
        <v>470161</v>
      </c>
      <c r="W14" s="229">
        <v>443951</v>
      </c>
      <c r="X14" s="229">
        <v>454856</v>
      </c>
      <c r="Y14" s="229">
        <v>473775</v>
      </c>
      <c r="Z14" s="229">
        <v>470731</v>
      </c>
      <c r="AA14" s="229">
        <v>475295</v>
      </c>
      <c r="AB14" s="136">
        <f t="shared" si="2"/>
        <v>7.5</v>
      </c>
      <c r="AC14" s="136">
        <f t="shared" si="2"/>
        <v>-5.6</v>
      </c>
      <c r="AD14" s="136">
        <f t="shared" si="2"/>
        <v>2.5</v>
      </c>
      <c r="AE14" s="136">
        <f t="shared" si="2"/>
        <v>4.2</v>
      </c>
      <c r="AF14" s="136">
        <f t="shared" si="2"/>
        <v>-0.6</v>
      </c>
      <c r="AG14" s="136">
        <f t="shared" si="2"/>
        <v>1</v>
      </c>
    </row>
    <row r="15" spans="1:35">
      <c r="A15" s="28">
        <v>10</v>
      </c>
      <c r="B15" s="36" t="s">
        <v>34</v>
      </c>
      <c r="C15" s="137">
        <v>550004</v>
      </c>
      <c r="D15" s="29">
        <v>535102</v>
      </c>
      <c r="E15" s="29">
        <v>564930</v>
      </c>
      <c r="F15" s="29">
        <v>534267</v>
      </c>
      <c r="G15" s="29">
        <v>523271</v>
      </c>
      <c r="H15" s="29">
        <v>515691</v>
      </c>
      <c r="I15" s="29">
        <v>501987</v>
      </c>
      <c r="J15" s="29">
        <v>499295</v>
      </c>
      <c r="K15" s="29">
        <v>476721</v>
      </c>
      <c r="L15" s="29">
        <v>459416</v>
      </c>
      <c r="M15" s="29">
        <v>478356</v>
      </c>
      <c r="N15" s="245">
        <v>455653</v>
      </c>
      <c r="O15" s="245">
        <v>454327</v>
      </c>
      <c r="P15" s="245">
        <v>464571</v>
      </c>
      <c r="Q15" s="245">
        <v>449503</v>
      </c>
      <c r="R15" s="245">
        <v>460875</v>
      </c>
      <c r="S15" s="245">
        <v>459031</v>
      </c>
      <c r="T15" s="245">
        <v>460083</v>
      </c>
      <c r="U15" s="245">
        <v>461370</v>
      </c>
      <c r="V15" s="245">
        <v>465375</v>
      </c>
      <c r="W15" s="245">
        <v>437753</v>
      </c>
      <c r="X15" s="245">
        <v>485610</v>
      </c>
      <c r="Y15" s="245">
        <v>498235</v>
      </c>
      <c r="Z15" s="245">
        <v>519518</v>
      </c>
      <c r="AA15" s="245">
        <v>519474</v>
      </c>
      <c r="AB15" s="138">
        <f t="shared" si="2"/>
        <v>0.9</v>
      </c>
      <c r="AC15" s="138">
        <f t="shared" si="2"/>
        <v>-5.9</v>
      </c>
      <c r="AD15" s="138">
        <f t="shared" si="2"/>
        <v>10.9</v>
      </c>
      <c r="AE15" s="138">
        <f t="shared" si="2"/>
        <v>2.6</v>
      </c>
      <c r="AF15" s="138">
        <f t="shared" si="2"/>
        <v>4.3</v>
      </c>
      <c r="AG15" s="138">
        <f t="shared" si="2"/>
        <v>0</v>
      </c>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t="s">
        <v>187</v>
      </c>
      <c r="Y16" s="17"/>
      <c r="Z16" s="17"/>
      <c r="AA16" s="17"/>
      <c r="AB16" s="17"/>
      <c r="AC16" s="17"/>
      <c r="AD16" s="17"/>
      <c r="AE16" s="17"/>
      <c r="AF16" s="17"/>
      <c r="AG16" s="17"/>
    </row>
    <row r="17" spans="1:33">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t="s">
        <v>187</v>
      </c>
    </row>
    <row r="18" spans="1:33">
      <c r="A18" s="193" t="s">
        <v>221</v>
      </c>
      <c r="B18" s="176" t="s">
        <v>236</v>
      </c>
      <c r="C18" s="17"/>
      <c r="D18" s="17"/>
      <c r="E18" s="17"/>
      <c r="F18" s="17"/>
      <c r="G18" s="17"/>
      <c r="H18" s="17"/>
      <c r="I18" s="17"/>
      <c r="J18" s="17"/>
      <c r="K18" s="17"/>
      <c r="L18" s="17"/>
      <c r="M18" s="17"/>
      <c r="N18" s="17"/>
      <c r="O18" s="17"/>
      <c r="P18" s="17"/>
      <c r="Q18" s="17"/>
      <c r="R18" s="17"/>
      <c r="S18" s="17"/>
      <c r="T18" s="17"/>
      <c r="U18" s="17"/>
      <c r="V18" s="17"/>
      <c r="X18" s="17"/>
      <c r="Y18" s="17"/>
      <c r="Z18" s="149" t="s">
        <v>36</v>
      </c>
      <c r="AA18" s="17"/>
      <c r="AB18" s="17"/>
      <c r="AC18" s="17"/>
      <c r="AD18" s="17"/>
      <c r="AE18" s="17"/>
      <c r="AF18" s="17"/>
      <c r="AG18" s="17"/>
    </row>
    <row r="19" spans="1:33">
      <c r="A19" s="75"/>
      <c r="B19" s="76" t="s">
        <v>38</v>
      </c>
      <c r="C19" s="202">
        <v>2000</v>
      </c>
      <c r="D19" s="202">
        <v>2001</v>
      </c>
      <c r="E19" s="202">
        <v>2002</v>
      </c>
      <c r="F19" s="202">
        <v>2003</v>
      </c>
      <c r="G19" s="202">
        <v>2004</v>
      </c>
      <c r="H19" s="202">
        <v>2005</v>
      </c>
      <c r="I19" s="202">
        <v>2006</v>
      </c>
      <c r="J19" s="202">
        <v>2007</v>
      </c>
      <c r="K19" s="202">
        <v>2008</v>
      </c>
      <c r="L19" s="202">
        <v>2009</v>
      </c>
      <c r="M19" s="202">
        <v>2010</v>
      </c>
      <c r="N19" s="202">
        <v>2011</v>
      </c>
      <c r="O19" s="202">
        <v>2012</v>
      </c>
      <c r="P19" s="202">
        <v>2013</v>
      </c>
      <c r="Q19" s="202">
        <v>2014</v>
      </c>
      <c r="R19" s="202">
        <v>2015</v>
      </c>
      <c r="S19" s="202">
        <v>2016</v>
      </c>
      <c r="T19" s="202">
        <v>2017</v>
      </c>
      <c r="U19" s="202">
        <v>2018</v>
      </c>
      <c r="V19" s="202">
        <v>2019</v>
      </c>
      <c r="W19" s="202">
        <v>2020</v>
      </c>
      <c r="X19" s="202">
        <v>2021</v>
      </c>
      <c r="Y19" s="202">
        <v>2022</v>
      </c>
      <c r="Z19" s="202">
        <v>2023</v>
      </c>
      <c r="AA19" s="202">
        <v>2024</v>
      </c>
      <c r="AB19" s="251"/>
      <c r="AC19" s="251"/>
      <c r="AD19" s="251"/>
      <c r="AE19" s="251"/>
      <c r="AF19" s="251"/>
      <c r="AG19" s="251"/>
    </row>
    <row r="20" spans="1:33">
      <c r="A20" s="77"/>
      <c r="B20" s="78"/>
      <c r="C20" s="192" t="s">
        <v>39</v>
      </c>
      <c r="D20" s="192" t="s">
        <v>40</v>
      </c>
      <c r="E20" s="192" t="s">
        <v>41</v>
      </c>
      <c r="F20" s="192" t="s">
        <v>42</v>
      </c>
      <c r="G20" s="192" t="s">
        <v>43</v>
      </c>
      <c r="H20" s="192" t="s">
        <v>44</v>
      </c>
      <c r="I20" s="192" t="s">
        <v>45</v>
      </c>
      <c r="J20" s="192" t="s">
        <v>46</v>
      </c>
      <c r="K20" s="17" t="s">
        <v>47</v>
      </c>
      <c r="L20" s="17" t="s">
        <v>48</v>
      </c>
      <c r="M20" s="17" t="s">
        <v>49</v>
      </c>
      <c r="N20" s="17" t="s">
        <v>50</v>
      </c>
      <c r="O20" s="17" t="s">
        <v>51</v>
      </c>
      <c r="P20" s="17" t="s">
        <v>52</v>
      </c>
      <c r="Q20" s="17" t="s">
        <v>53</v>
      </c>
      <c r="R20" s="17" t="s">
        <v>54</v>
      </c>
      <c r="S20" s="17" t="s">
        <v>55</v>
      </c>
      <c r="T20" s="17" t="s">
        <v>56</v>
      </c>
      <c r="U20" s="17" t="s">
        <v>57</v>
      </c>
      <c r="V20" s="17" t="s">
        <v>189</v>
      </c>
      <c r="W20" s="17" t="s">
        <v>186</v>
      </c>
      <c r="X20" s="17" t="s">
        <v>212</v>
      </c>
      <c r="Y20" s="17" t="s">
        <v>219</v>
      </c>
      <c r="Z20" s="17" t="s">
        <v>269</v>
      </c>
      <c r="AA20" s="17" t="s">
        <v>297</v>
      </c>
      <c r="AB20" s="132" t="s">
        <v>204</v>
      </c>
      <c r="AC20" s="132" t="s">
        <v>205</v>
      </c>
      <c r="AD20" s="132" t="s">
        <v>213</v>
      </c>
      <c r="AE20" s="132" t="s">
        <v>220</v>
      </c>
      <c r="AF20" s="132" t="s">
        <v>220</v>
      </c>
      <c r="AG20" s="132" t="s">
        <v>298</v>
      </c>
    </row>
    <row r="21" spans="1:33">
      <c r="A21" s="79"/>
      <c r="B21" s="80" t="s">
        <v>17</v>
      </c>
      <c r="C21" s="17"/>
      <c r="D21" s="17"/>
      <c r="E21" s="17"/>
      <c r="F21" s="17"/>
      <c r="G21" s="17"/>
      <c r="H21" s="17"/>
      <c r="I21" s="17"/>
      <c r="J21" s="17"/>
      <c r="K21" s="17"/>
      <c r="L21" s="173" t="s">
        <v>193</v>
      </c>
      <c r="M21" s="173" t="s">
        <v>187</v>
      </c>
      <c r="N21" s="173" t="s">
        <v>193</v>
      </c>
      <c r="O21" s="173" t="s">
        <v>187</v>
      </c>
      <c r="P21" s="40" t="s">
        <v>187</v>
      </c>
      <c r="Q21" s="40" t="s">
        <v>193</v>
      </c>
      <c r="R21" s="40" t="s">
        <v>187</v>
      </c>
      <c r="S21" s="40" t="s">
        <v>187</v>
      </c>
      <c r="T21" s="252" t="s">
        <v>193</v>
      </c>
      <c r="U21" s="40" t="s">
        <v>187</v>
      </c>
      <c r="V21" s="40" t="s">
        <v>193</v>
      </c>
      <c r="W21" s="40"/>
      <c r="X21" s="40" t="s">
        <v>58</v>
      </c>
      <c r="Y21" s="40" t="s">
        <v>58</v>
      </c>
      <c r="Z21" s="40" t="s">
        <v>59</v>
      </c>
      <c r="AA21" s="40" t="s">
        <v>59</v>
      </c>
      <c r="AB21" s="253"/>
      <c r="AC21" s="253"/>
      <c r="AD21" s="254"/>
      <c r="AE21" s="254"/>
      <c r="AF21" s="254"/>
      <c r="AG21" s="254"/>
    </row>
    <row r="22" spans="1:33">
      <c r="A22" s="182"/>
      <c r="B22" s="32" t="s">
        <v>24</v>
      </c>
      <c r="C22" s="133">
        <v>20336615</v>
      </c>
      <c r="D22" s="134">
        <v>20263967</v>
      </c>
      <c r="E22" s="134">
        <v>19975742</v>
      </c>
      <c r="F22" s="134">
        <v>19793033</v>
      </c>
      <c r="G22" s="134">
        <v>20010092</v>
      </c>
      <c r="H22" s="134">
        <v>20020257</v>
      </c>
      <c r="I22" s="134">
        <v>20820671.264685936</v>
      </c>
      <c r="J22" s="134">
        <v>21379985.712905966</v>
      </c>
      <c r="K22" s="134">
        <v>20989273.731526598</v>
      </c>
      <c r="L22" s="134">
        <v>19575722.985099591</v>
      </c>
      <c r="M22" s="134">
        <v>20606046.445403624</v>
      </c>
      <c r="N22" s="250">
        <v>20075924.477702271</v>
      </c>
      <c r="O22" s="250">
        <v>19986943.237601914</v>
      </c>
      <c r="P22" s="250">
        <v>20614763.758210286</v>
      </c>
      <c r="Q22" s="250">
        <v>20741465.989045672</v>
      </c>
      <c r="R22" s="250">
        <v>21693279.161243852</v>
      </c>
      <c r="S22" s="250">
        <v>21836268.498908486</v>
      </c>
      <c r="T22" s="250">
        <v>22177084.891032416</v>
      </c>
      <c r="U22" s="250">
        <v>22200801.617307231</v>
      </c>
      <c r="V22" s="250">
        <v>22311703.99392619</v>
      </c>
      <c r="W22" s="250">
        <v>21735870.8728045</v>
      </c>
      <c r="X22" s="250">
        <v>22065212.680007912</v>
      </c>
      <c r="Y22" s="250">
        <v>22181263.151636492</v>
      </c>
      <c r="Z22" s="250">
        <v>22755615.898349099</v>
      </c>
      <c r="AA22" s="250">
        <v>23097517.898349099</v>
      </c>
      <c r="AB22" s="135">
        <f t="shared" ref="AB22:AG23" si="3">ROUND((V22-U22)/U22*100,1)</f>
        <v>0.5</v>
      </c>
      <c r="AC22" s="68">
        <f>ROUND((W22-V22)/V22*100,1)</f>
        <v>-2.6</v>
      </c>
      <c r="AD22" s="135">
        <f t="shared" si="3"/>
        <v>1.5</v>
      </c>
      <c r="AE22" s="135">
        <f t="shared" si="3"/>
        <v>0.5</v>
      </c>
      <c r="AF22" s="135">
        <f t="shared" si="3"/>
        <v>2.6</v>
      </c>
      <c r="AG22" s="135">
        <f t="shared" si="3"/>
        <v>1.5</v>
      </c>
    </row>
    <row r="23" spans="1:33">
      <c r="A23" s="26">
        <v>1</v>
      </c>
      <c r="B23" s="35" t="s">
        <v>25</v>
      </c>
      <c r="C23" s="39">
        <v>6701485</v>
      </c>
      <c r="D23" s="17">
        <v>6318738</v>
      </c>
      <c r="E23" s="17">
        <v>6149157</v>
      </c>
      <c r="F23" s="17">
        <v>6100559</v>
      </c>
      <c r="G23" s="17">
        <v>6165835</v>
      </c>
      <c r="H23" s="17">
        <v>6152822</v>
      </c>
      <c r="I23" s="17">
        <v>6415232.2646859363</v>
      </c>
      <c r="J23" s="17">
        <v>6571273.7129059657</v>
      </c>
      <c r="K23" s="17">
        <v>6483843.7315265983</v>
      </c>
      <c r="L23" s="17">
        <v>6278640.9850995913</v>
      </c>
      <c r="M23" s="17">
        <v>6573384.4454036243</v>
      </c>
      <c r="N23" s="229">
        <v>6472797.4777022712</v>
      </c>
      <c r="O23" s="229">
        <v>6405417.2376019135</v>
      </c>
      <c r="P23" s="229">
        <v>6458493.7582102865</v>
      </c>
      <c r="Q23" s="229">
        <v>6580889.9890456721</v>
      </c>
      <c r="R23" s="229">
        <v>6853372.1612438522</v>
      </c>
      <c r="S23" s="229">
        <v>6827769.4989084862</v>
      </c>
      <c r="T23" s="229">
        <v>6973280.8910324164</v>
      </c>
      <c r="U23" s="229">
        <v>6981954.6173072308</v>
      </c>
      <c r="V23" s="229">
        <v>7098010.9939261898</v>
      </c>
      <c r="W23" s="229">
        <v>6903477.8728045002</v>
      </c>
      <c r="X23" s="229">
        <v>7059790.6800079113</v>
      </c>
      <c r="Y23" s="229">
        <v>6972538.1516364915</v>
      </c>
      <c r="Z23" s="229">
        <v>7129792.8983490979</v>
      </c>
      <c r="AA23" s="229">
        <v>7214490.8983490979</v>
      </c>
      <c r="AB23" s="136">
        <f t="shared" si="3"/>
        <v>1.7</v>
      </c>
      <c r="AC23" s="71">
        <f t="shared" si="3"/>
        <v>-2.7</v>
      </c>
      <c r="AD23" s="136">
        <f t="shared" si="3"/>
        <v>2.2999999999999998</v>
      </c>
      <c r="AE23" s="136">
        <f t="shared" si="3"/>
        <v>-1.2</v>
      </c>
      <c r="AF23" s="136">
        <f t="shared" si="3"/>
        <v>2.2999999999999998</v>
      </c>
      <c r="AG23" s="136">
        <f t="shared" si="3"/>
        <v>1.2</v>
      </c>
    </row>
    <row r="24" spans="1:33">
      <c r="A24" s="26">
        <v>2</v>
      </c>
      <c r="B24" s="35" t="s">
        <v>26</v>
      </c>
      <c r="C24" s="39">
        <v>2919217</v>
      </c>
      <c r="D24" s="17">
        <v>3096571</v>
      </c>
      <c r="E24" s="17">
        <v>2973093</v>
      </c>
      <c r="F24" s="17">
        <v>2945709</v>
      </c>
      <c r="G24" s="17">
        <v>2986248</v>
      </c>
      <c r="H24" s="17">
        <v>3027382</v>
      </c>
      <c r="I24" s="17">
        <v>3199322</v>
      </c>
      <c r="J24" s="17">
        <v>3309813</v>
      </c>
      <c r="K24" s="17">
        <v>3185261</v>
      </c>
      <c r="L24" s="17">
        <v>3008958</v>
      </c>
      <c r="M24" s="17">
        <v>3282302</v>
      </c>
      <c r="N24" s="229">
        <v>3224906</v>
      </c>
      <c r="O24" s="229">
        <v>3153170</v>
      </c>
      <c r="P24" s="229">
        <v>3271323</v>
      </c>
      <c r="Q24" s="229">
        <v>3259763</v>
      </c>
      <c r="R24" s="229">
        <v>3469039</v>
      </c>
      <c r="S24" s="229">
        <v>3481589</v>
      </c>
      <c r="T24" s="229">
        <v>3586502</v>
      </c>
      <c r="U24" s="229">
        <v>3562466</v>
      </c>
      <c r="V24" s="229">
        <v>3587529</v>
      </c>
      <c r="W24" s="229">
        <v>3385318</v>
      </c>
      <c r="X24" s="229">
        <v>3566350</v>
      </c>
      <c r="Y24" s="229">
        <v>3613202</v>
      </c>
      <c r="Z24" s="229">
        <v>3756297</v>
      </c>
      <c r="AA24" s="229">
        <v>3817240</v>
      </c>
      <c r="AB24" s="136">
        <f t="shared" ref="AB24:AG24" si="4">(V24-U24)/U24*100</f>
        <v>0.70352952140455516</v>
      </c>
      <c r="AC24" s="71">
        <f t="shared" si="4"/>
        <v>-5.6364979906782642</v>
      </c>
      <c r="AD24" s="136">
        <f t="shared" si="4"/>
        <v>5.3475626218866292</v>
      </c>
      <c r="AE24" s="136">
        <f t="shared" si="4"/>
        <v>1.3137241156925148</v>
      </c>
      <c r="AF24" s="136">
        <f t="shared" si="4"/>
        <v>3.9603376727899522</v>
      </c>
      <c r="AG24" s="136">
        <f t="shared" si="4"/>
        <v>1.6224222951486531</v>
      </c>
    </row>
    <row r="25" spans="1:33">
      <c r="A25" s="26">
        <v>3</v>
      </c>
      <c r="B25" s="35" t="s">
        <v>27</v>
      </c>
      <c r="C25" s="39">
        <v>1794899</v>
      </c>
      <c r="D25" s="17">
        <v>1798170</v>
      </c>
      <c r="E25" s="17">
        <v>1762877</v>
      </c>
      <c r="F25" s="17">
        <v>1773838</v>
      </c>
      <c r="G25" s="17">
        <v>1816741</v>
      </c>
      <c r="H25" s="17">
        <v>1845893</v>
      </c>
      <c r="I25" s="17">
        <v>1935311</v>
      </c>
      <c r="J25" s="17">
        <v>1974712</v>
      </c>
      <c r="K25" s="17">
        <v>1887877</v>
      </c>
      <c r="L25" s="17">
        <v>1790341</v>
      </c>
      <c r="M25" s="17">
        <v>1877813</v>
      </c>
      <c r="N25" s="229">
        <v>1891865</v>
      </c>
      <c r="O25" s="229">
        <v>1931936</v>
      </c>
      <c r="P25" s="229">
        <v>1932340</v>
      </c>
      <c r="Q25" s="229">
        <v>1905989</v>
      </c>
      <c r="R25" s="229">
        <v>1985615</v>
      </c>
      <c r="S25" s="229">
        <v>2061887</v>
      </c>
      <c r="T25" s="229">
        <v>2035101</v>
      </c>
      <c r="U25" s="229">
        <v>2030989</v>
      </c>
      <c r="V25" s="229">
        <v>1982260</v>
      </c>
      <c r="W25" s="229">
        <v>1908128</v>
      </c>
      <c r="X25" s="229">
        <v>2086762</v>
      </c>
      <c r="Y25" s="229">
        <v>2108845</v>
      </c>
      <c r="Z25" s="229">
        <v>2260230</v>
      </c>
      <c r="AA25" s="229">
        <v>2291116</v>
      </c>
      <c r="AB25" s="136">
        <f t="shared" ref="AB25:AG32" si="5">ROUND((V25-U25)/U25*100,1)</f>
        <v>-2.4</v>
      </c>
      <c r="AC25" s="71">
        <f t="shared" si="5"/>
        <v>-3.7</v>
      </c>
      <c r="AD25" s="136">
        <f t="shared" si="5"/>
        <v>9.4</v>
      </c>
      <c r="AE25" s="136">
        <f t="shared" si="5"/>
        <v>1.1000000000000001</v>
      </c>
      <c r="AF25" s="136">
        <f t="shared" si="5"/>
        <v>7.2</v>
      </c>
      <c r="AG25" s="136">
        <f t="shared" si="5"/>
        <v>1.4</v>
      </c>
    </row>
    <row r="26" spans="1:33">
      <c r="A26" s="26">
        <v>4</v>
      </c>
      <c r="B26" s="35" t="s">
        <v>28</v>
      </c>
      <c r="C26" s="39">
        <v>2587981</v>
      </c>
      <c r="D26" s="17">
        <v>2559714</v>
      </c>
      <c r="E26" s="17">
        <v>2617974</v>
      </c>
      <c r="F26" s="17">
        <v>2634526</v>
      </c>
      <c r="G26" s="17">
        <v>2668198</v>
      </c>
      <c r="H26" s="17">
        <v>2689288</v>
      </c>
      <c r="I26" s="17">
        <v>2865707</v>
      </c>
      <c r="J26" s="17">
        <v>3019946</v>
      </c>
      <c r="K26" s="17">
        <v>3019416</v>
      </c>
      <c r="L26" s="17">
        <v>2601206</v>
      </c>
      <c r="M26" s="17">
        <v>2721170</v>
      </c>
      <c r="N26" s="229">
        <v>2580121</v>
      </c>
      <c r="O26" s="229">
        <v>2733464</v>
      </c>
      <c r="P26" s="229">
        <v>2765944</v>
      </c>
      <c r="Q26" s="229">
        <v>2793016</v>
      </c>
      <c r="R26" s="229">
        <v>2911402</v>
      </c>
      <c r="S26" s="229">
        <v>2841117</v>
      </c>
      <c r="T26" s="229">
        <v>2857648</v>
      </c>
      <c r="U26" s="229">
        <v>2912488</v>
      </c>
      <c r="V26" s="229">
        <v>2933055</v>
      </c>
      <c r="W26" s="229">
        <v>2958496</v>
      </c>
      <c r="X26" s="229">
        <v>2916839</v>
      </c>
      <c r="Y26" s="229">
        <v>2951687</v>
      </c>
      <c r="Z26" s="229">
        <v>2994430</v>
      </c>
      <c r="AA26" s="229">
        <v>3055855</v>
      </c>
      <c r="AB26" s="136">
        <f t="shared" si="5"/>
        <v>0.7</v>
      </c>
      <c r="AC26" s="71">
        <f t="shared" si="5"/>
        <v>0.9</v>
      </c>
      <c r="AD26" s="136">
        <f t="shared" si="5"/>
        <v>-1.4</v>
      </c>
      <c r="AE26" s="136">
        <f t="shared" si="5"/>
        <v>1.2</v>
      </c>
      <c r="AF26" s="136">
        <f t="shared" si="5"/>
        <v>1.4</v>
      </c>
      <c r="AG26" s="136">
        <f t="shared" si="5"/>
        <v>2.1</v>
      </c>
    </row>
    <row r="27" spans="1:33">
      <c r="A27" s="26">
        <v>5</v>
      </c>
      <c r="B27" s="35" t="s">
        <v>29</v>
      </c>
      <c r="C27" s="39">
        <v>1150549</v>
      </c>
      <c r="D27" s="17">
        <v>1212508</v>
      </c>
      <c r="E27" s="17">
        <v>1179008</v>
      </c>
      <c r="F27" s="17">
        <v>1173088</v>
      </c>
      <c r="G27" s="17">
        <v>1185382</v>
      </c>
      <c r="H27" s="17">
        <v>1177893</v>
      </c>
      <c r="I27" s="17">
        <v>1214085</v>
      </c>
      <c r="J27" s="17">
        <v>1234642</v>
      </c>
      <c r="K27" s="17">
        <v>1210397</v>
      </c>
      <c r="L27" s="17">
        <v>1154005</v>
      </c>
      <c r="M27" s="17">
        <v>1175704</v>
      </c>
      <c r="N27" s="229">
        <v>1109330</v>
      </c>
      <c r="O27" s="229">
        <v>1091743</v>
      </c>
      <c r="P27" s="229">
        <v>1143438</v>
      </c>
      <c r="Q27" s="229">
        <v>1137909</v>
      </c>
      <c r="R27" s="229">
        <v>1174147</v>
      </c>
      <c r="S27" s="229">
        <v>1224715</v>
      </c>
      <c r="T27" s="229">
        <v>1276563</v>
      </c>
      <c r="U27" s="229">
        <v>1270086</v>
      </c>
      <c r="V27" s="229">
        <v>1278601</v>
      </c>
      <c r="W27" s="229">
        <v>1266442</v>
      </c>
      <c r="X27" s="229">
        <v>1207400</v>
      </c>
      <c r="Y27" s="229">
        <v>1225771</v>
      </c>
      <c r="Z27" s="229">
        <v>1225253</v>
      </c>
      <c r="AA27" s="229">
        <v>1246073</v>
      </c>
      <c r="AB27" s="136">
        <f t="shared" si="5"/>
        <v>0.7</v>
      </c>
      <c r="AC27" s="71">
        <f t="shared" si="5"/>
        <v>-1</v>
      </c>
      <c r="AD27" s="136">
        <f t="shared" si="5"/>
        <v>-4.7</v>
      </c>
      <c r="AE27" s="136">
        <f t="shared" si="5"/>
        <v>1.5</v>
      </c>
      <c r="AF27" s="136">
        <f t="shared" si="5"/>
        <v>0</v>
      </c>
      <c r="AG27" s="136">
        <f t="shared" si="5"/>
        <v>1.7</v>
      </c>
    </row>
    <row r="28" spans="1:33">
      <c r="A28" s="26">
        <v>6</v>
      </c>
      <c r="B28" s="35" t="s">
        <v>30</v>
      </c>
      <c r="C28" s="39">
        <v>2490309</v>
      </c>
      <c r="D28" s="17">
        <v>2476248</v>
      </c>
      <c r="E28" s="17">
        <v>2488978</v>
      </c>
      <c r="F28" s="17">
        <v>2486176</v>
      </c>
      <c r="G28" s="17">
        <v>2540771</v>
      </c>
      <c r="H28" s="17">
        <v>2561104</v>
      </c>
      <c r="I28" s="17">
        <v>2619517</v>
      </c>
      <c r="J28" s="17">
        <v>2667261</v>
      </c>
      <c r="K28" s="17">
        <v>2735561</v>
      </c>
      <c r="L28" s="17">
        <v>2387416</v>
      </c>
      <c r="M28" s="17">
        <v>2558596</v>
      </c>
      <c r="N28" s="229">
        <v>2459923</v>
      </c>
      <c r="O28" s="229">
        <v>2400033</v>
      </c>
      <c r="P28" s="229">
        <v>2597539</v>
      </c>
      <c r="Q28" s="229">
        <v>2610607</v>
      </c>
      <c r="R28" s="229">
        <v>2718317</v>
      </c>
      <c r="S28" s="229">
        <v>2782189</v>
      </c>
      <c r="T28" s="229">
        <v>2776946</v>
      </c>
      <c r="U28" s="229">
        <v>2759941</v>
      </c>
      <c r="V28" s="229">
        <v>2700326</v>
      </c>
      <c r="W28" s="229">
        <v>2598785</v>
      </c>
      <c r="X28" s="229">
        <v>2566626</v>
      </c>
      <c r="Y28" s="229">
        <v>2609173</v>
      </c>
      <c r="Z28" s="229">
        <v>2585451</v>
      </c>
      <c r="AA28" s="229">
        <v>2640401</v>
      </c>
      <c r="AB28" s="136">
        <f t="shared" si="5"/>
        <v>-2.2000000000000002</v>
      </c>
      <c r="AC28" s="71">
        <f t="shared" si="5"/>
        <v>-3.8</v>
      </c>
      <c r="AD28" s="136">
        <f t="shared" si="5"/>
        <v>-1.2</v>
      </c>
      <c r="AE28" s="136">
        <f t="shared" si="5"/>
        <v>1.7</v>
      </c>
      <c r="AF28" s="136">
        <f t="shared" si="5"/>
        <v>-0.9</v>
      </c>
      <c r="AG28" s="136">
        <f t="shared" si="5"/>
        <v>2.1</v>
      </c>
    </row>
    <row r="29" spans="1:33">
      <c r="A29" s="26">
        <v>7</v>
      </c>
      <c r="B29" s="35" t="s">
        <v>31</v>
      </c>
      <c r="C29" s="39">
        <v>1064573</v>
      </c>
      <c r="D29" s="17">
        <v>1102427</v>
      </c>
      <c r="E29" s="17">
        <v>1090223</v>
      </c>
      <c r="F29" s="17">
        <v>1049339</v>
      </c>
      <c r="G29" s="17">
        <v>1035054</v>
      </c>
      <c r="H29" s="17">
        <v>1001075</v>
      </c>
      <c r="I29" s="17">
        <v>1008647</v>
      </c>
      <c r="J29" s="17">
        <v>1027154</v>
      </c>
      <c r="K29" s="17">
        <v>983876</v>
      </c>
      <c r="L29" s="17">
        <v>942946</v>
      </c>
      <c r="M29" s="17">
        <v>982580</v>
      </c>
      <c r="N29" s="229">
        <v>962236</v>
      </c>
      <c r="O29" s="229">
        <v>962723</v>
      </c>
      <c r="P29" s="229">
        <v>972815</v>
      </c>
      <c r="Q29" s="229">
        <v>993248</v>
      </c>
      <c r="R29" s="229">
        <v>1042766</v>
      </c>
      <c r="S29" s="229">
        <v>1068325</v>
      </c>
      <c r="T29" s="229">
        <v>1106643</v>
      </c>
      <c r="U29" s="229">
        <v>1114006</v>
      </c>
      <c r="V29" s="229">
        <v>1115874</v>
      </c>
      <c r="W29" s="229">
        <v>1131429</v>
      </c>
      <c r="X29" s="229">
        <v>1068378</v>
      </c>
      <c r="Y29" s="229">
        <v>1085985</v>
      </c>
      <c r="Z29" s="229">
        <v>1096417</v>
      </c>
      <c r="AA29" s="229">
        <v>1114276</v>
      </c>
      <c r="AB29" s="136">
        <f t="shared" si="5"/>
        <v>0.2</v>
      </c>
      <c r="AC29" s="71">
        <f t="shared" si="5"/>
        <v>1.4</v>
      </c>
      <c r="AD29" s="136">
        <f t="shared" si="5"/>
        <v>-5.6</v>
      </c>
      <c r="AE29" s="136">
        <f t="shared" si="5"/>
        <v>1.6</v>
      </c>
      <c r="AF29" s="136">
        <f t="shared" si="5"/>
        <v>1</v>
      </c>
      <c r="AG29" s="136">
        <f t="shared" si="5"/>
        <v>1.6</v>
      </c>
    </row>
    <row r="30" spans="1:33">
      <c r="A30" s="26">
        <v>8</v>
      </c>
      <c r="B30" s="35" t="s">
        <v>32</v>
      </c>
      <c r="C30" s="39">
        <v>696485</v>
      </c>
      <c r="D30" s="17">
        <v>698553</v>
      </c>
      <c r="E30" s="17">
        <v>717542</v>
      </c>
      <c r="F30" s="17">
        <v>681602</v>
      </c>
      <c r="G30" s="17">
        <v>680158</v>
      </c>
      <c r="H30" s="17">
        <v>660508</v>
      </c>
      <c r="I30" s="17">
        <v>650836</v>
      </c>
      <c r="J30" s="17">
        <v>656544</v>
      </c>
      <c r="K30" s="17">
        <v>620840</v>
      </c>
      <c r="L30" s="17">
        <v>590862</v>
      </c>
      <c r="M30" s="17">
        <v>593306</v>
      </c>
      <c r="N30" s="229">
        <v>575692</v>
      </c>
      <c r="O30" s="229">
        <v>581583</v>
      </c>
      <c r="P30" s="229">
        <v>626713</v>
      </c>
      <c r="Q30" s="229">
        <v>629146</v>
      </c>
      <c r="R30" s="229">
        <v>663536</v>
      </c>
      <c r="S30" s="229">
        <v>669199</v>
      </c>
      <c r="T30" s="229">
        <v>678464</v>
      </c>
      <c r="U30" s="229">
        <v>665102</v>
      </c>
      <c r="V30" s="229">
        <v>672561</v>
      </c>
      <c r="W30" s="229">
        <v>686870</v>
      </c>
      <c r="X30" s="229">
        <v>664008</v>
      </c>
      <c r="Y30" s="229">
        <v>673940</v>
      </c>
      <c r="Z30" s="229">
        <v>718609</v>
      </c>
      <c r="AA30" s="229">
        <v>722532</v>
      </c>
      <c r="AB30" s="136">
        <f t="shared" si="5"/>
        <v>1.1000000000000001</v>
      </c>
      <c r="AC30" s="71">
        <f t="shared" si="5"/>
        <v>2.1</v>
      </c>
      <c r="AD30" s="136">
        <f t="shared" si="5"/>
        <v>-3.3</v>
      </c>
      <c r="AE30" s="136">
        <f t="shared" si="5"/>
        <v>1.5</v>
      </c>
      <c r="AF30" s="136">
        <f t="shared" si="5"/>
        <v>6.6</v>
      </c>
      <c r="AG30" s="136">
        <f t="shared" si="5"/>
        <v>0.5</v>
      </c>
    </row>
    <row r="31" spans="1:33">
      <c r="A31" s="26">
        <v>9</v>
      </c>
      <c r="B31" s="35" t="s">
        <v>33</v>
      </c>
      <c r="C31" s="39">
        <v>379849</v>
      </c>
      <c r="D31" s="17">
        <v>417845</v>
      </c>
      <c r="E31" s="17">
        <v>423193</v>
      </c>
      <c r="F31" s="17">
        <v>412250</v>
      </c>
      <c r="G31" s="17">
        <v>404197</v>
      </c>
      <c r="H31" s="17">
        <v>394029</v>
      </c>
      <c r="I31" s="17">
        <v>401533</v>
      </c>
      <c r="J31" s="17">
        <v>415088</v>
      </c>
      <c r="K31" s="17">
        <v>380952</v>
      </c>
      <c r="L31" s="17">
        <v>359639</v>
      </c>
      <c r="M31" s="17">
        <v>369196</v>
      </c>
      <c r="N31" s="229">
        <v>355611</v>
      </c>
      <c r="O31" s="229">
        <v>286081</v>
      </c>
      <c r="P31" s="229">
        <v>396067</v>
      </c>
      <c r="Q31" s="229">
        <v>386490</v>
      </c>
      <c r="R31" s="229">
        <v>412384</v>
      </c>
      <c r="S31" s="229">
        <v>417728</v>
      </c>
      <c r="T31" s="229">
        <v>423649</v>
      </c>
      <c r="U31" s="229">
        <v>439869</v>
      </c>
      <c r="V31" s="229">
        <v>474157</v>
      </c>
      <c r="W31" s="229">
        <v>451615</v>
      </c>
      <c r="X31" s="229">
        <v>449339</v>
      </c>
      <c r="Y31" s="229">
        <v>458232</v>
      </c>
      <c r="Z31" s="229">
        <v>470202</v>
      </c>
      <c r="AA31" s="229">
        <v>475660</v>
      </c>
      <c r="AB31" s="136">
        <f t="shared" si="5"/>
        <v>7.8</v>
      </c>
      <c r="AC31" s="71">
        <f t="shared" si="5"/>
        <v>-4.8</v>
      </c>
      <c r="AD31" s="136">
        <f t="shared" si="5"/>
        <v>-0.5</v>
      </c>
      <c r="AE31" s="136">
        <f t="shared" si="5"/>
        <v>2</v>
      </c>
      <c r="AF31" s="136">
        <f t="shared" si="5"/>
        <v>2.6</v>
      </c>
      <c r="AG31" s="136">
        <f t="shared" si="5"/>
        <v>1.2</v>
      </c>
    </row>
    <row r="32" spans="1:33">
      <c r="A32" s="28">
        <v>10</v>
      </c>
      <c r="B32" s="36" t="s">
        <v>34</v>
      </c>
      <c r="C32" s="137">
        <v>551268</v>
      </c>
      <c r="D32" s="29">
        <v>583193</v>
      </c>
      <c r="E32" s="29">
        <v>573697</v>
      </c>
      <c r="F32" s="29">
        <v>535946</v>
      </c>
      <c r="G32" s="29">
        <v>527508</v>
      </c>
      <c r="H32" s="29">
        <v>510263</v>
      </c>
      <c r="I32" s="29">
        <v>510481</v>
      </c>
      <c r="J32" s="29">
        <v>503552</v>
      </c>
      <c r="K32" s="29">
        <v>481250</v>
      </c>
      <c r="L32" s="29">
        <v>461709</v>
      </c>
      <c r="M32" s="29">
        <v>471995</v>
      </c>
      <c r="N32" s="245">
        <v>443443</v>
      </c>
      <c r="O32" s="245">
        <v>440793</v>
      </c>
      <c r="P32" s="245">
        <v>450091</v>
      </c>
      <c r="Q32" s="245">
        <v>444408</v>
      </c>
      <c r="R32" s="245">
        <v>462701</v>
      </c>
      <c r="S32" s="245">
        <v>461750</v>
      </c>
      <c r="T32" s="245">
        <v>462288</v>
      </c>
      <c r="U32" s="245">
        <v>463900</v>
      </c>
      <c r="V32" s="245">
        <v>469330</v>
      </c>
      <c r="W32" s="245">
        <v>445310</v>
      </c>
      <c r="X32" s="245">
        <v>479720</v>
      </c>
      <c r="Y32" s="245">
        <v>481890</v>
      </c>
      <c r="Z32" s="245">
        <v>518934</v>
      </c>
      <c r="AA32" s="245">
        <v>519874</v>
      </c>
      <c r="AB32" s="138">
        <f t="shared" si="5"/>
        <v>1.2</v>
      </c>
      <c r="AC32" s="74">
        <f t="shared" si="5"/>
        <v>-5.0999999999999996</v>
      </c>
      <c r="AD32" s="138">
        <f t="shared" si="5"/>
        <v>7.7</v>
      </c>
      <c r="AE32" s="138">
        <f t="shared" si="5"/>
        <v>0.5</v>
      </c>
      <c r="AF32" s="138">
        <f t="shared" si="5"/>
        <v>7.7</v>
      </c>
      <c r="AG32" s="138">
        <f t="shared" si="5"/>
        <v>0.2</v>
      </c>
    </row>
    <row r="33" spans="1:27">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70"/>
  <sheetViews>
    <sheetView workbookViewId="0">
      <pane xSplit="2" ySplit="5" topLeftCell="C39" activePane="bottomRight" state="frozen"/>
      <selection pane="topRight" activeCell="C1" sqref="C1"/>
      <selection pane="bottomLeft" activeCell="A6" sqref="A6"/>
      <selection pane="bottomRight" activeCell="R61" sqref="R61"/>
    </sheetView>
  </sheetViews>
  <sheetFormatPr defaultColWidth="11" defaultRowHeight="13.5"/>
  <cols>
    <col min="1" max="1" width="4.75" style="18" customWidth="1"/>
    <col min="2" max="2" width="11" style="18"/>
    <col min="3" max="7" width="0" style="18" hidden="1" customWidth="1"/>
    <col min="8" max="8" width="12.375" style="18" hidden="1" customWidth="1"/>
    <col min="9" max="11" width="0" style="18" hidden="1" customWidth="1"/>
    <col min="12" max="16" width="11" style="18"/>
    <col min="17" max="17" width="11.625" style="18" bestFit="1" customWidth="1"/>
    <col min="18" max="21" width="11" style="18"/>
    <col min="22" max="22" width="9.375" style="18" customWidth="1"/>
    <col min="23" max="23" width="9.25" style="18" customWidth="1"/>
    <col min="24" max="25" width="9.625" style="18" customWidth="1"/>
    <col min="26" max="16384" width="11" style="18"/>
  </cols>
  <sheetData>
    <row r="1" spans="1:26">
      <c r="A1" s="193"/>
      <c r="B1" s="176" t="s">
        <v>237</v>
      </c>
      <c r="C1" s="17"/>
      <c r="D1" s="17"/>
      <c r="E1" s="17"/>
      <c r="F1" s="17"/>
      <c r="G1" s="17"/>
      <c r="H1" s="17"/>
      <c r="I1" s="17"/>
      <c r="J1" s="17"/>
      <c r="K1" s="17"/>
      <c r="L1" s="17"/>
      <c r="M1" s="17"/>
      <c r="N1" s="17"/>
      <c r="O1" s="17"/>
      <c r="P1" s="17"/>
      <c r="Q1" s="173"/>
      <c r="V1" s="17"/>
      <c r="W1" s="17"/>
      <c r="X1" s="17"/>
      <c r="Y1" s="17"/>
      <c r="Z1" s="17"/>
    </row>
    <row r="2" spans="1:26">
      <c r="A2" s="193"/>
      <c r="B2" s="176"/>
      <c r="C2" s="176"/>
      <c r="D2" s="176"/>
      <c r="E2" s="17"/>
      <c r="F2" s="176"/>
      <c r="G2" s="176"/>
      <c r="H2" s="17"/>
      <c r="I2" s="17"/>
      <c r="J2" s="17"/>
      <c r="K2" s="17"/>
      <c r="L2" s="17"/>
      <c r="M2" s="17"/>
      <c r="N2" s="17"/>
      <c r="O2" s="17"/>
      <c r="P2" s="17"/>
      <c r="Q2" s="150"/>
      <c r="R2" s="173" t="s">
        <v>58</v>
      </c>
      <c r="S2" s="173" t="s">
        <v>58</v>
      </c>
      <c r="T2" s="173" t="s">
        <v>59</v>
      </c>
      <c r="U2" s="173" t="s">
        <v>59</v>
      </c>
      <c r="V2" s="174" t="s">
        <v>238</v>
      </c>
      <c r="W2" s="17"/>
      <c r="X2" s="17"/>
      <c r="Y2" s="17"/>
      <c r="Z2" s="17"/>
    </row>
    <row r="3" spans="1:26">
      <c r="A3" s="230"/>
      <c r="B3" s="246" t="s">
        <v>38</v>
      </c>
      <c r="C3" s="202">
        <v>2006</v>
      </c>
      <c r="D3" s="202">
        <v>2007</v>
      </c>
      <c r="E3" s="202">
        <v>2008</v>
      </c>
      <c r="F3" s="202">
        <v>2009</v>
      </c>
      <c r="G3" s="202">
        <v>2010</v>
      </c>
      <c r="H3" s="230">
        <v>2011</v>
      </c>
      <c r="I3" s="151">
        <v>2012</v>
      </c>
      <c r="J3" s="151">
        <v>2013</v>
      </c>
      <c r="K3" s="151">
        <v>2014</v>
      </c>
      <c r="L3" s="151">
        <v>2015</v>
      </c>
      <c r="M3" s="151">
        <v>2016</v>
      </c>
      <c r="N3" s="151">
        <v>2017</v>
      </c>
      <c r="O3" s="151">
        <v>2018</v>
      </c>
      <c r="P3" s="151">
        <v>2019</v>
      </c>
      <c r="Q3" s="151">
        <v>2020</v>
      </c>
      <c r="R3" s="151">
        <v>2021</v>
      </c>
      <c r="S3" s="151">
        <v>2022</v>
      </c>
      <c r="T3" s="151">
        <v>2023</v>
      </c>
      <c r="U3" s="151">
        <v>2024</v>
      </c>
      <c r="V3" s="37"/>
      <c r="W3" s="37"/>
      <c r="X3" s="37"/>
      <c r="Y3" s="37"/>
      <c r="Z3" s="37"/>
    </row>
    <row r="4" spans="1:26">
      <c r="A4" s="232"/>
      <c r="B4" s="232"/>
      <c r="C4" s="192" t="s">
        <v>45</v>
      </c>
      <c r="D4" s="192" t="s">
        <v>46</v>
      </c>
      <c r="E4" s="173" t="s">
        <v>47</v>
      </c>
      <c r="F4" s="173" t="s">
        <v>48</v>
      </c>
      <c r="G4" s="173" t="s">
        <v>49</v>
      </c>
      <c r="H4" s="247" t="s">
        <v>50</v>
      </c>
      <c r="I4" s="173" t="s">
        <v>51</v>
      </c>
      <c r="J4" s="173" t="s">
        <v>52</v>
      </c>
      <c r="K4" s="173" t="s">
        <v>53</v>
      </c>
      <c r="L4" s="173" t="s">
        <v>54</v>
      </c>
      <c r="M4" s="173" t="s">
        <v>55</v>
      </c>
      <c r="N4" s="173" t="s">
        <v>56</v>
      </c>
      <c r="O4" s="173" t="s">
        <v>57</v>
      </c>
      <c r="P4" s="173" t="s">
        <v>189</v>
      </c>
      <c r="Q4" s="173" t="s">
        <v>186</v>
      </c>
      <c r="R4" s="173" t="s">
        <v>212</v>
      </c>
      <c r="S4" s="173" t="s">
        <v>219</v>
      </c>
      <c r="T4" s="173" t="s">
        <v>269</v>
      </c>
      <c r="U4" s="173" t="s">
        <v>297</v>
      </c>
      <c r="V4" s="173" t="s">
        <v>205</v>
      </c>
      <c r="W4" s="173" t="s">
        <v>213</v>
      </c>
      <c r="X4" s="173" t="s">
        <v>220</v>
      </c>
      <c r="Y4" s="173" t="s">
        <v>270</v>
      </c>
      <c r="Z4" s="173" t="s">
        <v>298</v>
      </c>
    </row>
    <row r="5" spans="1:26">
      <c r="A5" s="248"/>
      <c r="B5" s="248" t="s">
        <v>85</v>
      </c>
      <c r="C5" s="29"/>
      <c r="D5" s="29"/>
      <c r="E5" s="29"/>
      <c r="F5" s="29"/>
      <c r="G5" s="29"/>
      <c r="H5" s="249"/>
      <c r="I5" s="29"/>
      <c r="J5" s="29"/>
      <c r="K5" s="29"/>
      <c r="L5" s="29"/>
      <c r="M5" s="29"/>
      <c r="N5" s="29"/>
      <c r="O5" s="29"/>
      <c r="P5" s="29"/>
      <c r="Q5" s="249"/>
      <c r="R5" s="249"/>
      <c r="S5" s="249"/>
      <c r="T5" s="29"/>
      <c r="U5" s="29"/>
      <c r="V5" s="29"/>
      <c r="W5" s="29"/>
      <c r="X5" s="29"/>
      <c r="Y5" s="29"/>
      <c r="Z5" s="29"/>
    </row>
    <row r="6" spans="1:26">
      <c r="A6" s="237"/>
      <c r="B6" s="238" t="s">
        <v>24</v>
      </c>
      <c r="C6" s="229">
        <v>20820671.264685936</v>
      </c>
      <c r="D6" s="229">
        <v>21379985.712905966</v>
      </c>
      <c r="E6" s="229">
        <v>20989273.731526598</v>
      </c>
      <c r="F6" s="229">
        <v>19575722.985099591</v>
      </c>
      <c r="G6" s="227">
        <v>20606046.445403624</v>
      </c>
      <c r="H6" s="227">
        <v>20075924.477702271</v>
      </c>
      <c r="I6" s="229">
        <v>19986943.237601914</v>
      </c>
      <c r="J6" s="229">
        <v>20614763.758210286</v>
      </c>
      <c r="K6" s="229">
        <v>20741465.989045672</v>
      </c>
      <c r="L6" s="229">
        <v>21693279.161243852</v>
      </c>
      <c r="M6" s="229">
        <v>21836268.498908486</v>
      </c>
      <c r="N6" s="229">
        <v>22177084.891032416</v>
      </c>
      <c r="O6" s="229">
        <v>22200801.617307231</v>
      </c>
      <c r="P6" s="229">
        <v>22311703.99392619</v>
      </c>
      <c r="Q6" s="229">
        <v>21735870.8728045</v>
      </c>
      <c r="R6" s="229">
        <v>22065212.680007912</v>
      </c>
      <c r="S6" s="229">
        <v>22181263.151636492</v>
      </c>
      <c r="T6" s="229">
        <v>22755615.898349099</v>
      </c>
      <c r="U6" s="229">
        <v>23097517.898349099</v>
      </c>
      <c r="V6" s="235">
        <v>-2.6</v>
      </c>
      <c r="W6" s="235">
        <v>1.5</v>
      </c>
      <c r="X6" s="235">
        <v>0.5</v>
      </c>
      <c r="Y6" s="235">
        <v>2.6</v>
      </c>
      <c r="Z6" s="235">
        <v>1.5</v>
      </c>
    </row>
    <row r="7" spans="1:26">
      <c r="A7" s="236">
        <v>100</v>
      </c>
      <c r="B7" s="17" t="s">
        <v>25</v>
      </c>
      <c r="C7" s="229">
        <v>6415232.2646859363</v>
      </c>
      <c r="D7" s="229">
        <v>6571273.7129059657</v>
      </c>
      <c r="E7" s="229">
        <v>6483843.7315265983</v>
      </c>
      <c r="F7" s="229">
        <v>6278640.9850995913</v>
      </c>
      <c r="G7" s="227">
        <v>6573384.4454036243</v>
      </c>
      <c r="H7" s="227">
        <v>6472797.4777022712</v>
      </c>
      <c r="I7" s="229">
        <v>6405417.2376019135</v>
      </c>
      <c r="J7" s="229">
        <v>6458493.7582102865</v>
      </c>
      <c r="K7" s="229">
        <v>6580889.9890456721</v>
      </c>
      <c r="L7" s="229">
        <v>6853372.1612438522</v>
      </c>
      <c r="M7" s="229">
        <v>6827769.4989084862</v>
      </c>
      <c r="N7" s="229">
        <v>6973280.8910324164</v>
      </c>
      <c r="O7" s="229">
        <v>6981954.6173072308</v>
      </c>
      <c r="P7" s="229">
        <v>7098010.9939261898</v>
      </c>
      <c r="Q7" s="229">
        <v>6903477.8728045002</v>
      </c>
      <c r="R7" s="229">
        <v>7059790.6800079113</v>
      </c>
      <c r="S7" s="229">
        <v>6972538.1516364915</v>
      </c>
      <c r="T7" s="229">
        <v>7129792.8983490979</v>
      </c>
      <c r="U7" s="229">
        <v>7214490.8983490979</v>
      </c>
      <c r="V7" s="235">
        <v>-2.7</v>
      </c>
      <c r="W7" s="235">
        <v>2.2999999999999998</v>
      </c>
      <c r="X7" s="235">
        <v>-1.2</v>
      </c>
      <c r="Y7" s="235">
        <v>2.2999999999999998</v>
      </c>
      <c r="Z7" s="235">
        <v>1.2</v>
      </c>
    </row>
    <row r="8" spans="1:26">
      <c r="A8" s="236" t="s">
        <v>239</v>
      </c>
      <c r="B8" s="17" t="s">
        <v>26</v>
      </c>
      <c r="C8" s="229">
        <v>3199322</v>
      </c>
      <c r="D8" s="229">
        <v>3309813</v>
      </c>
      <c r="E8" s="229">
        <v>3185261</v>
      </c>
      <c r="F8" s="229">
        <v>3008958</v>
      </c>
      <c r="G8" s="227">
        <v>3282302</v>
      </c>
      <c r="H8" s="227">
        <v>3224906</v>
      </c>
      <c r="I8" s="229">
        <v>3153170</v>
      </c>
      <c r="J8" s="229">
        <v>3271323</v>
      </c>
      <c r="K8" s="229">
        <v>3259763</v>
      </c>
      <c r="L8" s="229">
        <v>3469039</v>
      </c>
      <c r="M8" s="229">
        <v>3481589</v>
      </c>
      <c r="N8" s="229">
        <v>3586502</v>
      </c>
      <c r="O8" s="229">
        <v>3562466</v>
      </c>
      <c r="P8" s="229">
        <v>3587529</v>
      </c>
      <c r="Q8" s="229">
        <v>3385318</v>
      </c>
      <c r="R8" s="229">
        <v>3566350</v>
      </c>
      <c r="S8" s="229">
        <v>3613202</v>
      </c>
      <c r="T8" s="229">
        <v>3756297</v>
      </c>
      <c r="U8" s="229">
        <v>3817240</v>
      </c>
      <c r="V8" s="235">
        <v>-5.6</v>
      </c>
      <c r="W8" s="235">
        <v>5.3</v>
      </c>
      <c r="X8" s="235">
        <v>1.3</v>
      </c>
      <c r="Y8" s="235">
        <v>4</v>
      </c>
      <c r="Z8" s="235">
        <v>1.6</v>
      </c>
    </row>
    <row r="9" spans="1:26">
      <c r="A9" s="236">
        <v>2</v>
      </c>
      <c r="B9" s="17" t="s">
        <v>27</v>
      </c>
      <c r="C9" s="229">
        <v>1935311</v>
      </c>
      <c r="D9" s="229">
        <v>1974712</v>
      </c>
      <c r="E9" s="229">
        <v>1887877</v>
      </c>
      <c r="F9" s="229">
        <v>1790341</v>
      </c>
      <c r="G9" s="227">
        <v>1877813</v>
      </c>
      <c r="H9" s="227">
        <v>1891865</v>
      </c>
      <c r="I9" s="229">
        <v>1931936</v>
      </c>
      <c r="J9" s="229">
        <v>1932340</v>
      </c>
      <c r="K9" s="229">
        <v>1905989</v>
      </c>
      <c r="L9" s="229">
        <v>1985615</v>
      </c>
      <c r="M9" s="229">
        <v>2061887</v>
      </c>
      <c r="N9" s="229">
        <v>2035101</v>
      </c>
      <c r="O9" s="229">
        <v>2030989</v>
      </c>
      <c r="P9" s="229">
        <v>1982260</v>
      </c>
      <c r="Q9" s="229">
        <v>1908128</v>
      </c>
      <c r="R9" s="229">
        <v>2086762</v>
      </c>
      <c r="S9" s="229">
        <v>2108845</v>
      </c>
      <c r="T9" s="229">
        <v>2260230</v>
      </c>
      <c r="U9" s="229">
        <v>2291116</v>
      </c>
      <c r="V9" s="235">
        <v>-3.7</v>
      </c>
      <c r="W9" s="235">
        <v>9.4</v>
      </c>
      <c r="X9" s="235">
        <v>1.1000000000000001</v>
      </c>
      <c r="Y9" s="235">
        <v>7.2</v>
      </c>
      <c r="Z9" s="235">
        <v>1.4</v>
      </c>
    </row>
    <row r="10" spans="1:26">
      <c r="A10" s="236">
        <v>3</v>
      </c>
      <c r="B10" s="17" t="s">
        <v>28</v>
      </c>
      <c r="C10" s="229">
        <v>2865707</v>
      </c>
      <c r="D10" s="229">
        <v>3019946</v>
      </c>
      <c r="E10" s="229">
        <v>3019416</v>
      </c>
      <c r="F10" s="229">
        <v>2601206</v>
      </c>
      <c r="G10" s="227">
        <v>2721170</v>
      </c>
      <c r="H10" s="227">
        <v>2580121</v>
      </c>
      <c r="I10" s="229">
        <v>2733464</v>
      </c>
      <c r="J10" s="229">
        <v>2765944</v>
      </c>
      <c r="K10" s="229">
        <v>2793016</v>
      </c>
      <c r="L10" s="229">
        <v>2911402</v>
      </c>
      <c r="M10" s="229">
        <v>2841117</v>
      </c>
      <c r="N10" s="229">
        <v>2857648</v>
      </c>
      <c r="O10" s="229">
        <v>2912488</v>
      </c>
      <c r="P10" s="229">
        <v>2933055</v>
      </c>
      <c r="Q10" s="229">
        <v>2958496</v>
      </c>
      <c r="R10" s="229">
        <v>2916839</v>
      </c>
      <c r="S10" s="229">
        <v>2951687</v>
      </c>
      <c r="T10" s="229">
        <v>2994430</v>
      </c>
      <c r="U10" s="229">
        <v>3055855</v>
      </c>
      <c r="V10" s="235">
        <v>0.9</v>
      </c>
      <c r="W10" s="235">
        <v>-1.4</v>
      </c>
      <c r="X10" s="235">
        <v>1.2</v>
      </c>
      <c r="Y10" s="235">
        <v>1.4</v>
      </c>
      <c r="Z10" s="235">
        <v>2.1</v>
      </c>
    </row>
    <row r="11" spans="1:26">
      <c r="A11" s="236">
        <v>4</v>
      </c>
      <c r="B11" s="17" t="s">
        <v>29</v>
      </c>
      <c r="C11" s="229">
        <v>1214085</v>
      </c>
      <c r="D11" s="229">
        <v>1234642</v>
      </c>
      <c r="E11" s="229">
        <v>1210397</v>
      </c>
      <c r="F11" s="229">
        <v>1154005</v>
      </c>
      <c r="G11" s="227">
        <v>1175704</v>
      </c>
      <c r="H11" s="227">
        <v>1109330</v>
      </c>
      <c r="I11" s="229">
        <v>1091743</v>
      </c>
      <c r="J11" s="229">
        <v>1143438</v>
      </c>
      <c r="K11" s="229">
        <v>1137909</v>
      </c>
      <c r="L11" s="229">
        <v>1174147</v>
      </c>
      <c r="M11" s="229">
        <v>1224715</v>
      </c>
      <c r="N11" s="229">
        <v>1276563</v>
      </c>
      <c r="O11" s="229">
        <v>1270086</v>
      </c>
      <c r="P11" s="229">
        <v>1278601</v>
      </c>
      <c r="Q11" s="229">
        <v>1266442</v>
      </c>
      <c r="R11" s="229">
        <v>1207400</v>
      </c>
      <c r="S11" s="229">
        <v>1225771</v>
      </c>
      <c r="T11" s="229">
        <v>1225253</v>
      </c>
      <c r="U11" s="229">
        <v>1246073</v>
      </c>
      <c r="V11" s="235">
        <v>-1</v>
      </c>
      <c r="W11" s="235">
        <v>-4.7</v>
      </c>
      <c r="X11" s="235">
        <v>1.5</v>
      </c>
      <c r="Y11" s="235">
        <v>0</v>
      </c>
      <c r="Z11" s="235">
        <v>1.7</v>
      </c>
    </row>
    <row r="12" spans="1:26">
      <c r="A12" s="236">
        <v>5</v>
      </c>
      <c r="B12" s="17" t="s">
        <v>30</v>
      </c>
      <c r="C12" s="229">
        <v>2619517</v>
      </c>
      <c r="D12" s="229">
        <v>2667261</v>
      </c>
      <c r="E12" s="229">
        <v>2735561</v>
      </c>
      <c r="F12" s="229">
        <v>2387416</v>
      </c>
      <c r="G12" s="227">
        <v>2558596</v>
      </c>
      <c r="H12" s="227">
        <v>2459923</v>
      </c>
      <c r="I12" s="229">
        <v>2400033</v>
      </c>
      <c r="J12" s="229">
        <v>2597539</v>
      </c>
      <c r="K12" s="229">
        <v>2610607</v>
      </c>
      <c r="L12" s="229">
        <v>2718317</v>
      </c>
      <c r="M12" s="229">
        <v>2782189</v>
      </c>
      <c r="N12" s="229">
        <v>2776946</v>
      </c>
      <c r="O12" s="229">
        <v>2759941</v>
      </c>
      <c r="P12" s="229">
        <v>2700326</v>
      </c>
      <c r="Q12" s="229">
        <v>2598785</v>
      </c>
      <c r="R12" s="229">
        <v>2566626</v>
      </c>
      <c r="S12" s="229">
        <v>2609173</v>
      </c>
      <c r="T12" s="229">
        <v>2585451</v>
      </c>
      <c r="U12" s="229">
        <v>2640401</v>
      </c>
      <c r="V12" s="235">
        <v>-3.8</v>
      </c>
      <c r="W12" s="235">
        <v>-1.2</v>
      </c>
      <c r="X12" s="235">
        <v>1.7</v>
      </c>
      <c r="Y12" s="235">
        <v>-0.9</v>
      </c>
      <c r="Z12" s="235">
        <v>2.1</v>
      </c>
    </row>
    <row r="13" spans="1:26">
      <c r="A13" s="236">
        <v>6</v>
      </c>
      <c r="B13" s="17" t="s">
        <v>31</v>
      </c>
      <c r="C13" s="229">
        <v>1008647</v>
      </c>
      <c r="D13" s="229">
        <v>1027154</v>
      </c>
      <c r="E13" s="229">
        <v>983876</v>
      </c>
      <c r="F13" s="229">
        <v>942946</v>
      </c>
      <c r="G13" s="227">
        <v>982580</v>
      </c>
      <c r="H13" s="227">
        <v>962236</v>
      </c>
      <c r="I13" s="229">
        <v>962723</v>
      </c>
      <c r="J13" s="229">
        <v>972815</v>
      </c>
      <c r="K13" s="229">
        <v>993248</v>
      </c>
      <c r="L13" s="229">
        <v>1042766</v>
      </c>
      <c r="M13" s="229">
        <v>1068325</v>
      </c>
      <c r="N13" s="229">
        <v>1106643</v>
      </c>
      <c r="O13" s="229">
        <v>1114006</v>
      </c>
      <c r="P13" s="229">
        <v>1115874</v>
      </c>
      <c r="Q13" s="229">
        <v>1131429</v>
      </c>
      <c r="R13" s="229">
        <v>1068378</v>
      </c>
      <c r="S13" s="229">
        <v>1085985</v>
      </c>
      <c r="T13" s="229">
        <v>1096417</v>
      </c>
      <c r="U13" s="229">
        <v>1114276</v>
      </c>
      <c r="V13" s="235">
        <v>1.4</v>
      </c>
      <c r="W13" s="235">
        <v>-5.6</v>
      </c>
      <c r="X13" s="235">
        <v>1.6</v>
      </c>
      <c r="Y13" s="235">
        <v>1</v>
      </c>
      <c r="Z13" s="235">
        <v>1.6</v>
      </c>
    </row>
    <row r="14" spans="1:26">
      <c r="A14" s="236">
        <v>7</v>
      </c>
      <c r="B14" s="17" t="s">
        <v>32</v>
      </c>
      <c r="C14" s="229">
        <v>650836</v>
      </c>
      <c r="D14" s="229">
        <v>656544</v>
      </c>
      <c r="E14" s="229">
        <v>620840</v>
      </c>
      <c r="F14" s="229">
        <v>590862</v>
      </c>
      <c r="G14" s="227">
        <v>593306</v>
      </c>
      <c r="H14" s="227">
        <v>575692</v>
      </c>
      <c r="I14" s="229">
        <v>581583</v>
      </c>
      <c r="J14" s="229">
        <v>626713</v>
      </c>
      <c r="K14" s="229">
        <v>629146</v>
      </c>
      <c r="L14" s="229">
        <v>663536</v>
      </c>
      <c r="M14" s="229">
        <v>669199</v>
      </c>
      <c r="N14" s="229">
        <v>678464</v>
      </c>
      <c r="O14" s="229">
        <v>665102</v>
      </c>
      <c r="P14" s="229">
        <v>672561</v>
      </c>
      <c r="Q14" s="229">
        <v>686870</v>
      </c>
      <c r="R14" s="229">
        <v>664008</v>
      </c>
      <c r="S14" s="229">
        <v>673940</v>
      </c>
      <c r="T14" s="229">
        <v>718609</v>
      </c>
      <c r="U14" s="229">
        <v>722532</v>
      </c>
      <c r="V14" s="235">
        <v>2.1</v>
      </c>
      <c r="W14" s="235">
        <v>-3.3</v>
      </c>
      <c r="X14" s="235">
        <v>1.5</v>
      </c>
      <c r="Y14" s="235">
        <v>6.6</v>
      </c>
      <c r="Z14" s="235">
        <v>0.5</v>
      </c>
    </row>
    <row r="15" spans="1:26">
      <c r="A15" s="236">
        <v>8</v>
      </c>
      <c r="B15" s="17" t="s">
        <v>33</v>
      </c>
      <c r="C15" s="229">
        <v>401533</v>
      </c>
      <c r="D15" s="229">
        <v>415088</v>
      </c>
      <c r="E15" s="229">
        <v>380952</v>
      </c>
      <c r="F15" s="229">
        <v>359639</v>
      </c>
      <c r="G15" s="227">
        <v>369196</v>
      </c>
      <c r="H15" s="227">
        <v>355611</v>
      </c>
      <c r="I15" s="229">
        <v>286081</v>
      </c>
      <c r="J15" s="229">
        <v>396067</v>
      </c>
      <c r="K15" s="229">
        <v>386490</v>
      </c>
      <c r="L15" s="229">
        <v>412384</v>
      </c>
      <c r="M15" s="229">
        <v>417728</v>
      </c>
      <c r="N15" s="229">
        <v>423649</v>
      </c>
      <c r="O15" s="229">
        <v>439869</v>
      </c>
      <c r="P15" s="229">
        <v>474157</v>
      </c>
      <c r="Q15" s="229">
        <v>451615</v>
      </c>
      <c r="R15" s="229">
        <v>449339</v>
      </c>
      <c r="S15" s="229">
        <v>458232</v>
      </c>
      <c r="T15" s="229">
        <v>470202</v>
      </c>
      <c r="U15" s="229">
        <v>475660</v>
      </c>
      <c r="V15" s="235">
        <v>-4.8</v>
      </c>
      <c r="W15" s="235">
        <v>-0.5</v>
      </c>
      <c r="X15" s="235">
        <v>2</v>
      </c>
      <c r="Y15" s="235">
        <v>2.6</v>
      </c>
      <c r="Z15" s="235">
        <v>1.2</v>
      </c>
    </row>
    <row r="16" spans="1:26">
      <c r="A16" s="236">
        <v>9</v>
      </c>
      <c r="B16" s="17" t="s">
        <v>34</v>
      </c>
      <c r="C16" s="229">
        <v>510481</v>
      </c>
      <c r="D16" s="229">
        <v>503552</v>
      </c>
      <c r="E16" s="229">
        <v>481250</v>
      </c>
      <c r="F16" s="229">
        <v>461709</v>
      </c>
      <c r="G16" s="227">
        <v>471995</v>
      </c>
      <c r="H16" s="227">
        <v>443443</v>
      </c>
      <c r="I16" s="229">
        <v>440793</v>
      </c>
      <c r="J16" s="229">
        <v>450091</v>
      </c>
      <c r="K16" s="229">
        <v>444408</v>
      </c>
      <c r="L16" s="229">
        <v>462701</v>
      </c>
      <c r="M16" s="229">
        <v>461750</v>
      </c>
      <c r="N16" s="229">
        <v>462288</v>
      </c>
      <c r="O16" s="229">
        <v>463900</v>
      </c>
      <c r="P16" s="229">
        <v>469330</v>
      </c>
      <c r="Q16" s="229">
        <v>445310</v>
      </c>
      <c r="R16" s="229">
        <v>479720</v>
      </c>
      <c r="S16" s="229">
        <v>481890</v>
      </c>
      <c r="T16" s="229">
        <v>518934</v>
      </c>
      <c r="U16" s="229">
        <v>519874</v>
      </c>
      <c r="V16" s="235">
        <v>-5.0999999999999996</v>
      </c>
      <c r="W16" s="235">
        <v>7.7</v>
      </c>
      <c r="X16" s="235">
        <v>0.5</v>
      </c>
      <c r="Y16" s="235">
        <v>7.7</v>
      </c>
      <c r="Z16" s="235">
        <v>0.2</v>
      </c>
    </row>
    <row r="17" spans="1:26">
      <c r="A17" s="237"/>
      <c r="B17" s="238"/>
      <c r="C17" s="229"/>
      <c r="D17" s="229"/>
      <c r="E17" s="229"/>
      <c r="F17" s="229"/>
      <c r="G17" s="227"/>
      <c r="H17" s="227"/>
      <c r="I17" s="229"/>
      <c r="J17" s="229"/>
      <c r="K17" s="229" t="s">
        <v>187</v>
      </c>
      <c r="L17" s="229" t="s">
        <v>188</v>
      </c>
      <c r="M17" s="229" t="s">
        <v>193</v>
      </c>
      <c r="N17" s="229"/>
      <c r="O17" s="229"/>
      <c r="P17" s="229"/>
      <c r="Q17" s="229"/>
      <c r="R17" s="229"/>
      <c r="S17" s="229"/>
      <c r="T17" s="229"/>
      <c r="U17" s="229"/>
      <c r="V17" s="235"/>
      <c r="W17" s="235"/>
      <c r="X17" s="235"/>
      <c r="Y17" s="235"/>
      <c r="Z17" s="235"/>
    </row>
    <row r="18" spans="1:26">
      <c r="A18" s="239">
        <v>100</v>
      </c>
      <c r="B18" s="238" t="s">
        <v>25</v>
      </c>
      <c r="C18" s="229">
        <v>6415232.2646859363</v>
      </c>
      <c r="D18" s="229">
        <v>6571273.7129059657</v>
      </c>
      <c r="E18" s="229">
        <v>6483843.7315265983</v>
      </c>
      <c r="F18" s="229">
        <v>6278640.9850995913</v>
      </c>
      <c r="G18" s="227">
        <v>6573384.4454036243</v>
      </c>
      <c r="H18" s="227">
        <v>6472797.4777022712</v>
      </c>
      <c r="I18" s="229">
        <v>6405417.2376019135</v>
      </c>
      <c r="J18" s="229">
        <v>6458493.7582102865</v>
      </c>
      <c r="K18" s="229">
        <v>6580889.9890456721</v>
      </c>
      <c r="L18" s="229">
        <v>6853372.1612438522</v>
      </c>
      <c r="M18" s="229">
        <v>6827769.4989084862</v>
      </c>
      <c r="N18" s="229">
        <v>6973280.8910324164</v>
      </c>
      <c r="O18" s="229">
        <v>6981954.6173072308</v>
      </c>
      <c r="P18" s="229">
        <v>7098010.9939261898</v>
      </c>
      <c r="Q18" s="229">
        <v>6903477.8728045002</v>
      </c>
      <c r="R18" s="229">
        <v>7059790.6800079113</v>
      </c>
      <c r="S18" s="229">
        <v>6972538.1516364915</v>
      </c>
      <c r="T18" s="229">
        <v>7129792.8983490979</v>
      </c>
      <c r="U18" s="229">
        <v>7214490.8983490979</v>
      </c>
      <c r="V18" s="235">
        <v>-2.7</v>
      </c>
      <c r="W18" s="235">
        <v>2.2999999999999998</v>
      </c>
      <c r="X18" s="235">
        <v>-1.2</v>
      </c>
      <c r="Y18" s="235">
        <v>2.2999999999999998</v>
      </c>
      <c r="Z18" s="235">
        <v>1.2</v>
      </c>
    </row>
    <row r="19" spans="1:26">
      <c r="A19" s="237">
        <v>1</v>
      </c>
      <c r="B19" s="176" t="s">
        <v>86</v>
      </c>
      <c r="C19" s="229">
        <v>3199322</v>
      </c>
      <c r="D19" s="229">
        <v>3309813</v>
      </c>
      <c r="E19" s="229">
        <v>3185261</v>
      </c>
      <c r="F19" s="229">
        <v>3008958</v>
      </c>
      <c r="G19" s="227">
        <v>3282302</v>
      </c>
      <c r="H19" s="227">
        <v>3224906</v>
      </c>
      <c r="I19" s="229">
        <v>3153170</v>
      </c>
      <c r="J19" s="229">
        <v>3271323</v>
      </c>
      <c r="K19" s="229">
        <v>3259763</v>
      </c>
      <c r="L19" s="229">
        <v>3469039</v>
      </c>
      <c r="M19" s="229">
        <v>3481589</v>
      </c>
      <c r="N19" s="229">
        <v>3586502</v>
      </c>
      <c r="O19" s="229">
        <v>3562466</v>
      </c>
      <c r="P19" s="229">
        <v>3587529</v>
      </c>
      <c r="Q19" s="229">
        <v>3385318</v>
      </c>
      <c r="R19" s="229">
        <v>3566350</v>
      </c>
      <c r="S19" s="229">
        <v>3613202</v>
      </c>
      <c r="T19" s="229">
        <v>3756297</v>
      </c>
      <c r="U19" s="229">
        <v>3817240</v>
      </c>
      <c r="V19" s="235">
        <v>-5.6</v>
      </c>
      <c r="W19" s="235">
        <v>5.3</v>
      </c>
      <c r="X19" s="235">
        <v>1.3</v>
      </c>
      <c r="Y19" s="235">
        <v>4</v>
      </c>
      <c r="Z19" s="235">
        <v>1.6</v>
      </c>
    </row>
    <row r="20" spans="1:26">
      <c r="A20" s="239">
        <v>202</v>
      </c>
      <c r="B20" s="236" t="s">
        <v>87</v>
      </c>
      <c r="C20" s="229">
        <v>1800655</v>
      </c>
      <c r="D20" s="229">
        <v>1877570</v>
      </c>
      <c r="E20" s="229">
        <v>1758914</v>
      </c>
      <c r="F20" s="229">
        <v>1647794</v>
      </c>
      <c r="G20" s="227">
        <v>1838825</v>
      </c>
      <c r="H20" s="227">
        <v>1757608</v>
      </c>
      <c r="I20" s="229">
        <v>1695820</v>
      </c>
      <c r="J20" s="229">
        <v>1752077</v>
      </c>
      <c r="K20" s="229">
        <v>1770807</v>
      </c>
      <c r="L20" s="229">
        <v>1892826</v>
      </c>
      <c r="M20" s="229">
        <v>1933909</v>
      </c>
      <c r="N20" s="229">
        <v>1991943</v>
      </c>
      <c r="O20" s="229">
        <v>1965949</v>
      </c>
      <c r="P20" s="229">
        <v>1983439</v>
      </c>
      <c r="Q20" s="229">
        <v>1820927</v>
      </c>
      <c r="R20" s="229">
        <v>1878148</v>
      </c>
      <c r="S20" s="229">
        <v>1906759</v>
      </c>
      <c r="T20" s="229">
        <v>1898716</v>
      </c>
      <c r="U20" s="229">
        <v>1940673</v>
      </c>
      <c r="V20" s="235">
        <v>-8.1999999999999993</v>
      </c>
      <c r="W20" s="235">
        <v>3.1</v>
      </c>
      <c r="X20" s="235">
        <v>1.5</v>
      </c>
      <c r="Y20" s="235">
        <v>-0.4</v>
      </c>
      <c r="Z20" s="235">
        <v>2.2000000000000002</v>
      </c>
    </row>
    <row r="21" spans="1:26">
      <c r="A21" s="239">
        <v>204</v>
      </c>
      <c r="B21" s="236" t="s">
        <v>88</v>
      </c>
      <c r="C21" s="229">
        <v>1195720</v>
      </c>
      <c r="D21" s="229">
        <v>1227896</v>
      </c>
      <c r="E21" s="229">
        <v>1225667</v>
      </c>
      <c r="F21" s="229">
        <v>1162758</v>
      </c>
      <c r="G21" s="227">
        <v>1231384</v>
      </c>
      <c r="H21" s="227">
        <v>1263299</v>
      </c>
      <c r="I21" s="229">
        <v>1251807</v>
      </c>
      <c r="J21" s="229">
        <v>1302229</v>
      </c>
      <c r="K21" s="229">
        <v>1286432</v>
      </c>
      <c r="L21" s="229">
        <v>1351146</v>
      </c>
      <c r="M21" s="229">
        <v>1337437</v>
      </c>
      <c r="N21" s="229">
        <v>1380045</v>
      </c>
      <c r="O21" s="229">
        <v>1392635</v>
      </c>
      <c r="P21" s="229">
        <v>1396599</v>
      </c>
      <c r="Q21" s="229">
        <v>1365527</v>
      </c>
      <c r="R21" s="229">
        <v>1444280</v>
      </c>
      <c r="S21" s="229">
        <v>1460299</v>
      </c>
      <c r="T21" s="229">
        <v>1568827</v>
      </c>
      <c r="U21" s="229">
        <v>1586431</v>
      </c>
      <c r="V21" s="235">
        <v>-2.2000000000000002</v>
      </c>
      <c r="W21" s="235">
        <v>5.8</v>
      </c>
      <c r="X21" s="235">
        <v>1.1000000000000001</v>
      </c>
      <c r="Y21" s="235">
        <v>7.4</v>
      </c>
      <c r="Z21" s="235">
        <v>1.1000000000000001</v>
      </c>
    </row>
    <row r="22" spans="1:26">
      <c r="A22" s="239">
        <v>206</v>
      </c>
      <c r="B22" s="236" t="s">
        <v>89</v>
      </c>
      <c r="C22" s="229">
        <v>202947</v>
      </c>
      <c r="D22" s="229">
        <v>204347</v>
      </c>
      <c r="E22" s="229">
        <v>200680</v>
      </c>
      <c r="F22" s="229">
        <v>198406</v>
      </c>
      <c r="G22" s="227">
        <v>212093</v>
      </c>
      <c r="H22" s="227">
        <v>203999</v>
      </c>
      <c r="I22" s="229">
        <v>205543</v>
      </c>
      <c r="J22" s="229">
        <v>217017</v>
      </c>
      <c r="K22" s="229">
        <v>202524</v>
      </c>
      <c r="L22" s="229">
        <v>225067</v>
      </c>
      <c r="M22" s="229">
        <v>210243</v>
      </c>
      <c r="N22" s="229">
        <v>214514</v>
      </c>
      <c r="O22" s="229">
        <v>203882</v>
      </c>
      <c r="P22" s="229">
        <v>207491</v>
      </c>
      <c r="Q22" s="229">
        <v>198864</v>
      </c>
      <c r="R22" s="229">
        <v>243922</v>
      </c>
      <c r="S22" s="229">
        <v>246144</v>
      </c>
      <c r="T22" s="229">
        <v>288754</v>
      </c>
      <c r="U22" s="229">
        <v>290136</v>
      </c>
      <c r="V22" s="235">
        <v>-4.2</v>
      </c>
      <c r="W22" s="235">
        <v>22.7</v>
      </c>
      <c r="X22" s="235">
        <v>0.9</v>
      </c>
      <c r="Y22" s="235">
        <v>17.3</v>
      </c>
      <c r="Z22" s="235">
        <v>0.5</v>
      </c>
    </row>
    <row r="23" spans="1:26">
      <c r="A23" s="237">
        <v>2</v>
      </c>
      <c r="B23" s="176" t="s">
        <v>90</v>
      </c>
      <c r="C23" s="229">
        <v>1935311</v>
      </c>
      <c r="D23" s="229">
        <v>1974712</v>
      </c>
      <c r="E23" s="229">
        <v>1887877</v>
      </c>
      <c r="F23" s="229">
        <v>1790341</v>
      </c>
      <c r="G23" s="227">
        <v>1877813</v>
      </c>
      <c r="H23" s="227">
        <v>1891865</v>
      </c>
      <c r="I23" s="229">
        <v>1931936</v>
      </c>
      <c r="J23" s="229">
        <v>1932340</v>
      </c>
      <c r="K23" s="229">
        <v>1905989</v>
      </c>
      <c r="L23" s="229">
        <v>1985615</v>
      </c>
      <c r="M23" s="229">
        <v>2061887</v>
      </c>
      <c r="N23" s="229">
        <v>2035101</v>
      </c>
      <c r="O23" s="229">
        <v>2030989</v>
      </c>
      <c r="P23" s="229">
        <v>1982260</v>
      </c>
      <c r="Q23" s="229">
        <v>1908128</v>
      </c>
      <c r="R23" s="229">
        <v>2086762</v>
      </c>
      <c r="S23" s="229">
        <v>2108845</v>
      </c>
      <c r="T23" s="229">
        <v>2260230</v>
      </c>
      <c r="U23" s="229">
        <v>2291116</v>
      </c>
      <c r="V23" s="235">
        <v>-3.7</v>
      </c>
      <c r="W23" s="235">
        <v>9.4</v>
      </c>
      <c r="X23" s="235">
        <v>1.1000000000000001</v>
      </c>
      <c r="Y23" s="235">
        <v>7.2</v>
      </c>
      <c r="Z23" s="235">
        <v>1.4</v>
      </c>
    </row>
    <row r="24" spans="1:26">
      <c r="A24" s="239">
        <v>207</v>
      </c>
      <c r="B24" s="236" t="s">
        <v>91</v>
      </c>
      <c r="C24" s="229">
        <v>673746</v>
      </c>
      <c r="D24" s="229">
        <v>696539</v>
      </c>
      <c r="E24" s="229">
        <v>638212</v>
      </c>
      <c r="F24" s="229">
        <v>574703</v>
      </c>
      <c r="G24" s="227">
        <v>615166</v>
      </c>
      <c r="H24" s="227">
        <v>627951</v>
      </c>
      <c r="I24" s="229">
        <v>627180</v>
      </c>
      <c r="J24" s="229">
        <v>655311</v>
      </c>
      <c r="K24" s="229">
        <v>659847</v>
      </c>
      <c r="L24" s="229">
        <v>669242</v>
      </c>
      <c r="M24" s="229">
        <v>701744</v>
      </c>
      <c r="N24" s="229">
        <v>680835</v>
      </c>
      <c r="O24" s="229">
        <v>671202</v>
      </c>
      <c r="P24" s="229">
        <v>654478</v>
      </c>
      <c r="Q24" s="229">
        <v>639533</v>
      </c>
      <c r="R24" s="229">
        <v>662508</v>
      </c>
      <c r="S24" s="229">
        <v>670189</v>
      </c>
      <c r="T24" s="229">
        <v>699716</v>
      </c>
      <c r="U24" s="229">
        <v>711560</v>
      </c>
      <c r="V24" s="235">
        <v>-2.2999999999999998</v>
      </c>
      <c r="W24" s="235">
        <v>3.6</v>
      </c>
      <c r="X24" s="235">
        <v>1.2</v>
      </c>
      <c r="Y24" s="235">
        <v>4.4000000000000004</v>
      </c>
      <c r="Z24" s="235">
        <v>1.7</v>
      </c>
    </row>
    <row r="25" spans="1:26">
      <c r="A25" s="239">
        <v>214</v>
      </c>
      <c r="B25" s="236" t="s">
        <v>92</v>
      </c>
      <c r="C25" s="229">
        <v>475272</v>
      </c>
      <c r="D25" s="229">
        <v>460345</v>
      </c>
      <c r="E25" s="229">
        <v>453986</v>
      </c>
      <c r="F25" s="229">
        <v>456888</v>
      </c>
      <c r="G25" s="227">
        <v>454799</v>
      </c>
      <c r="H25" s="227">
        <v>442185</v>
      </c>
      <c r="I25" s="229">
        <v>446236</v>
      </c>
      <c r="J25" s="229">
        <v>455443</v>
      </c>
      <c r="K25" s="229">
        <v>450311</v>
      </c>
      <c r="L25" s="229">
        <v>465146</v>
      </c>
      <c r="M25" s="229">
        <v>465246</v>
      </c>
      <c r="N25" s="229">
        <v>469690</v>
      </c>
      <c r="O25" s="229">
        <v>477690</v>
      </c>
      <c r="P25" s="229">
        <v>470475</v>
      </c>
      <c r="Q25" s="229">
        <v>449216</v>
      </c>
      <c r="R25" s="229">
        <v>535410</v>
      </c>
      <c r="S25" s="229">
        <v>539437</v>
      </c>
      <c r="T25" s="229">
        <v>608462</v>
      </c>
      <c r="U25" s="229">
        <v>614118</v>
      </c>
      <c r="V25" s="235">
        <v>-4.5</v>
      </c>
      <c r="W25" s="235">
        <v>19.2</v>
      </c>
      <c r="X25" s="235">
        <v>0.8</v>
      </c>
      <c r="Y25" s="235">
        <v>12.8</v>
      </c>
      <c r="Z25" s="235">
        <v>0.9</v>
      </c>
    </row>
    <row r="26" spans="1:26">
      <c r="A26" s="239">
        <v>217</v>
      </c>
      <c r="B26" s="236" t="s">
        <v>93</v>
      </c>
      <c r="C26" s="229">
        <v>313959</v>
      </c>
      <c r="D26" s="229">
        <v>321606</v>
      </c>
      <c r="E26" s="229">
        <v>310946</v>
      </c>
      <c r="F26" s="229">
        <v>300112</v>
      </c>
      <c r="G26" s="227">
        <v>315365</v>
      </c>
      <c r="H26" s="227">
        <v>315259</v>
      </c>
      <c r="I26" s="229">
        <v>329103</v>
      </c>
      <c r="J26" s="229">
        <v>314235</v>
      </c>
      <c r="K26" s="229">
        <v>316975</v>
      </c>
      <c r="L26" s="229">
        <v>315512</v>
      </c>
      <c r="M26" s="229">
        <v>320429</v>
      </c>
      <c r="N26" s="229">
        <v>325687</v>
      </c>
      <c r="O26" s="229">
        <v>336412</v>
      </c>
      <c r="P26" s="229">
        <v>331657</v>
      </c>
      <c r="Q26" s="229">
        <v>316397</v>
      </c>
      <c r="R26" s="229">
        <v>370209</v>
      </c>
      <c r="S26" s="229">
        <v>373502</v>
      </c>
      <c r="T26" s="229">
        <v>415587</v>
      </c>
      <c r="U26" s="229">
        <v>420433</v>
      </c>
      <c r="V26" s="235">
        <v>-4.5999999999999996</v>
      </c>
      <c r="W26" s="235">
        <v>17</v>
      </c>
      <c r="X26" s="235">
        <v>0.9</v>
      </c>
      <c r="Y26" s="235">
        <v>11.3</v>
      </c>
      <c r="Z26" s="235">
        <v>1.2</v>
      </c>
    </row>
    <row r="27" spans="1:26">
      <c r="A27" s="239">
        <v>219</v>
      </c>
      <c r="B27" s="236" t="s">
        <v>94</v>
      </c>
      <c r="C27" s="229">
        <v>407103</v>
      </c>
      <c r="D27" s="229">
        <v>434118</v>
      </c>
      <c r="E27" s="229">
        <v>423870</v>
      </c>
      <c r="F27" s="229">
        <v>399356</v>
      </c>
      <c r="G27" s="227">
        <v>432201</v>
      </c>
      <c r="H27" s="227">
        <v>445837</v>
      </c>
      <c r="I27" s="229">
        <v>469121</v>
      </c>
      <c r="J27" s="229">
        <v>445895</v>
      </c>
      <c r="K27" s="229">
        <v>417603</v>
      </c>
      <c r="L27" s="229">
        <v>471866</v>
      </c>
      <c r="M27" s="229">
        <v>510818</v>
      </c>
      <c r="N27" s="229">
        <v>492967</v>
      </c>
      <c r="O27" s="229">
        <v>483005</v>
      </c>
      <c r="P27" s="229">
        <v>462755</v>
      </c>
      <c r="Q27" s="229">
        <v>441083</v>
      </c>
      <c r="R27" s="229">
        <v>446083</v>
      </c>
      <c r="S27" s="229">
        <v>452615</v>
      </c>
      <c r="T27" s="229">
        <v>452555</v>
      </c>
      <c r="U27" s="229">
        <v>461028</v>
      </c>
      <c r="V27" s="235">
        <v>-4.7</v>
      </c>
      <c r="W27" s="235">
        <v>1.1000000000000001</v>
      </c>
      <c r="X27" s="235">
        <v>1.5</v>
      </c>
      <c r="Y27" s="235">
        <v>0</v>
      </c>
      <c r="Z27" s="235">
        <v>1.9</v>
      </c>
    </row>
    <row r="28" spans="1:26">
      <c r="A28" s="239">
        <v>301</v>
      </c>
      <c r="B28" s="236" t="s">
        <v>95</v>
      </c>
      <c r="C28" s="229">
        <v>65231</v>
      </c>
      <c r="D28" s="229">
        <v>62104</v>
      </c>
      <c r="E28" s="229">
        <v>60863</v>
      </c>
      <c r="F28" s="229">
        <v>59282</v>
      </c>
      <c r="G28" s="227">
        <v>60282</v>
      </c>
      <c r="H28" s="227">
        <v>60633</v>
      </c>
      <c r="I28" s="229">
        <v>60296</v>
      </c>
      <c r="J28" s="229">
        <v>61456</v>
      </c>
      <c r="K28" s="229">
        <v>61253</v>
      </c>
      <c r="L28" s="229">
        <v>63849</v>
      </c>
      <c r="M28" s="229">
        <v>63650</v>
      </c>
      <c r="N28" s="229">
        <v>65922</v>
      </c>
      <c r="O28" s="229">
        <v>62680</v>
      </c>
      <c r="P28" s="229">
        <v>62895</v>
      </c>
      <c r="Q28" s="229">
        <v>61899</v>
      </c>
      <c r="R28" s="229">
        <v>72552</v>
      </c>
      <c r="S28" s="229">
        <v>73102</v>
      </c>
      <c r="T28" s="229">
        <v>83910</v>
      </c>
      <c r="U28" s="229">
        <v>83977</v>
      </c>
      <c r="V28" s="235">
        <v>-1.6</v>
      </c>
      <c r="W28" s="235">
        <v>17.2</v>
      </c>
      <c r="X28" s="235">
        <v>0.8</v>
      </c>
      <c r="Y28" s="235">
        <v>14.8</v>
      </c>
      <c r="Z28" s="235">
        <v>0.1</v>
      </c>
    </row>
    <row r="29" spans="1:26">
      <c r="A29" s="237">
        <v>3</v>
      </c>
      <c r="B29" s="176" t="s">
        <v>28</v>
      </c>
      <c r="C29" s="229">
        <v>2865707</v>
      </c>
      <c r="D29" s="229">
        <v>3019946</v>
      </c>
      <c r="E29" s="229">
        <v>3019416</v>
      </c>
      <c r="F29" s="229">
        <v>2601206</v>
      </c>
      <c r="G29" s="227">
        <v>2721170</v>
      </c>
      <c r="H29" s="227">
        <v>2580121</v>
      </c>
      <c r="I29" s="229">
        <v>2733464</v>
      </c>
      <c r="J29" s="229">
        <v>2765944</v>
      </c>
      <c r="K29" s="229">
        <v>2793016</v>
      </c>
      <c r="L29" s="229">
        <v>2911402</v>
      </c>
      <c r="M29" s="229">
        <v>2841117</v>
      </c>
      <c r="N29" s="229">
        <v>2857648</v>
      </c>
      <c r="O29" s="229">
        <v>2912488</v>
      </c>
      <c r="P29" s="229">
        <v>2933055</v>
      </c>
      <c r="Q29" s="229">
        <v>2958496</v>
      </c>
      <c r="R29" s="229">
        <v>2916839</v>
      </c>
      <c r="S29" s="229">
        <v>2951687</v>
      </c>
      <c r="T29" s="229">
        <v>2994430</v>
      </c>
      <c r="U29" s="229">
        <v>3055855</v>
      </c>
      <c r="V29" s="235">
        <v>0.9</v>
      </c>
      <c r="W29" s="235">
        <v>-1.4</v>
      </c>
      <c r="X29" s="235">
        <v>1.2</v>
      </c>
      <c r="Y29" s="235">
        <v>1.4</v>
      </c>
      <c r="Z29" s="235">
        <v>2.1</v>
      </c>
    </row>
    <row r="30" spans="1:26">
      <c r="A30" s="239">
        <v>203</v>
      </c>
      <c r="B30" s="236" t="s">
        <v>96</v>
      </c>
      <c r="C30" s="229">
        <v>1118671</v>
      </c>
      <c r="D30" s="229">
        <v>1172896</v>
      </c>
      <c r="E30" s="229">
        <v>1140063</v>
      </c>
      <c r="F30" s="229">
        <v>1010215</v>
      </c>
      <c r="G30" s="227">
        <v>1033122</v>
      </c>
      <c r="H30" s="227">
        <v>995657</v>
      </c>
      <c r="I30" s="229">
        <v>1093221</v>
      </c>
      <c r="J30" s="229">
        <v>1063288</v>
      </c>
      <c r="K30" s="229">
        <v>1130701</v>
      </c>
      <c r="L30" s="229">
        <v>1171276</v>
      </c>
      <c r="M30" s="229">
        <v>1133012</v>
      </c>
      <c r="N30" s="229">
        <v>1124992</v>
      </c>
      <c r="O30" s="229">
        <v>1171960</v>
      </c>
      <c r="P30" s="229">
        <v>1187637</v>
      </c>
      <c r="Q30" s="229">
        <v>1167801</v>
      </c>
      <c r="R30" s="229">
        <v>1171611</v>
      </c>
      <c r="S30" s="229">
        <v>1185178</v>
      </c>
      <c r="T30" s="229">
        <v>1207310</v>
      </c>
      <c r="U30" s="229">
        <v>1230275</v>
      </c>
      <c r="V30" s="235">
        <v>-1.7</v>
      </c>
      <c r="W30" s="235">
        <v>0.3</v>
      </c>
      <c r="X30" s="235">
        <v>1.2</v>
      </c>
      <c r="Y30" s="235">
        <v>1.9</v>
      </c>
      <c r="Z30" s="235">
        <v>1.9</v>
      </c>
    </row>
    <row r="31" spans="1:26">
      <c r="A31" s="239">
        <v>210</v>
      </c>
      <c r="B31" s="236" t="s">
        <v>97</v>
      </c>
      <c r="C31" s="229">
        <v>890251</v>
      </c>
      <c r="D31" s="229">
        <v>948732</v>
      </c>
      <c r="E31" s="229">
        <v>954457</v>
      </c>
      <c r="F31" s="229">
        <v>745312</v>
      </c>
      <c r="G31" s="227">
        <v>812723</v>
      </c>
      <c r="H31" s="227">
        <v>735680</v>
      </c>
      <c r="I31" s="229">
        <v>734146</v>
      </c>
      <c r="J31" s="229">
        <v>795284</v>
      </c>
      <c r="K31" s="229">
        <v>795842</v>
      </c>
      <c r="L31" s="229">
        <v>805409</v>
      </c>
      <c r="M31" s="229">
        <v>829571</v>
      </c>
      <c r="N31" s="229">
        <v>850749</v>
      </c>
      <c r="O31" s="229">
        <v>871586</v>
      </c>
      <c r="P31" s="229">
        <v>868757</v>
      </c>
      <c r="Q31" s="229">
        <v>843054</v>
      </c>
      <c r="R31" s="229">
        <v>898873</v>
      </c>
      <c r="S31" s="229">
        <v>910747</v>
      </c>
      <c r="T31" s="229">
        <v>946952</v>
      </c>
      <c r="U31" s="229">
        <v>965487</v>
      </c>
      <c r="V31" s="235">
        <v>-3</v>
      </c>
      <c r="W31" s="235">
        <v>6.6</v>
      </c>
      <c r="X31" s="235">
        <v>1.3</v>
      </c>
      <c r="Y31" s="235">
        <v>4</v>
      </c>
      <c r="Z31" s="235">
        <v>2</v>
      </c>
    </row>
    <row r="32" spans="1:26">
      <c r="A32" s="239">
        <v>216</v>
      </c>
      <c r="B32" s="236" t="s">
        <v>98</v>
      </c>
      <c r="C32" s="229">
        <v>572152</v>
      </c>
      <c r="D32" s="229">
        <v>606696</v>
      </c>
      <c r="E32" s="229">
        <v>635083</v>
      </c>
      <c r="F32" s="229">
        <v>586085</v>
      </c>
      <c r="G32" s="227">
        <v>625063</v>
      </c>
      <c r="H32" s="227">
        <v>583131</v>
      </c>
      <c r="I32" s="229">
        <v>612741</v>
      </c>
      <c r="J32" s="229">
        <v>610283</v>
      </c>
      <c r="K32" s="229">
        <v>544035</v>
      </c>
      <c r="L32" s="229">
        <v>591608</v>
      </c>
      <c r="M32" s="229">
        <v>549611</v>
      </c>
      <c r="N32" s="229">
        <v>541714</v>
      </c>
      <c r="O32" s="229">
        <v>523980</v>
      </c>
      <c r="P32" s="229">
        <v>536118</v>
      </c>
      <c r="Q32" s="229">
        <v>620294</v>
      </c>
      <c r="R32" s="229">
        <v>521024</v>
      </c>
      <c r="S32" s="229">
        <v>526509</v>
      </c>
      <c r="T32" s="229">
        <v>519483</v>
      </c>
      <c r="U32" s="229">
        <v>531426</v>
      </c>
      <c r="V32" s="235">
        <v>15.7</v>
      </c>
      <c r="W32" s="235">
        <v>-16</v>
      </c>
      <c r="X32" s="235">
        <v>1.1000000000000001</v>
      </c>
      <c r="Y32" s="235">
        <v>-1.3</v>
      </c>
      <c r="Z32" s="235">
        <v>2.2999999999999998</v>
      </c>
    </row>
    <row r="33" spans="1:26">
      <c r="A33" s="239">
        <v>381</v>
      </c>
      <c r="B33" s="236" t="s">
        <v>99</v>
      </c>
      <c r="C33" s="229">
        <v>146180</v>
      </c>
      <c r="D33" s="229">
        <v>152562</v>
      </c>
      <c r="E33" s="229">
        <v>145196</v>
      </c>
      <c r="F33" s="229">
        <v>123849</v>
      </c>
      <c r="G33" s="227">
        <v>133833</v>
      </c>
      <c r="H33" s="227">
        <v>148153</v>
      </c>
      <c r="I33" s="229">
        <v>158318</v>
      </c>
      <c r="J33" s="229">
        <v>163182</v>
      </c>
      <c r="K33" s="229">
        <v>168798</v>
      </c>
      <c r="L33" s="229">
        <v>187238</v>
      </c>
      <c r="M33" s="229">
        <v>173852</v>
      </c>
      <c r="N33" s="229">
        <v>176335</v>
      </c>
      <c r="O33" s="229">
        <v>173135</v>
      </c>
      <c r="P33" s="229">
        <v>162441</v>
      </c>
      <c r="Q33" s="229">
        <v>132372</v>
      </c>
      <c r="R33" s="229">
        <v>145787</v>
      </c>
      <c r="S33" s="229">
        <v>147977</v>
      </c>
      <c r="T33" s="229">
        <v>140870</v>
      </c>
      <c r="U33" s="229">
        <v>144606</v>
      </c>
      <c r="V33" s="235">
        <v>-18.5</v>
      </c>
      <c r="W33" s="235">
        <v>10.1</v>
      </c>
      <c r="X33" s="235">
        <v>1.5</v>
      </c>
      <c r="Y33" s="235">
        <v>-4.8</v>
      </c>
      <c r="Z33" s="235">
        <v>2.7</v>
      </c>
    </row>
    <row r="34" spans="1:26">
      <c r="A34" s="239">
        <v>382</v>
      </c>
      <c r="B34" s="236" t="s">
        <v>100</v>
      </c>
      <c r="C34" s="229">
        <v>138453</v>
      </c>
      <c r="D34" s="229">
        <v>139060</v>
      </c>
      <c r="E34" s="229">
        <v>144617</v>
      </c>
      <c r="F34" s="229">
        <v>135745</v>
      </c>
      <c r="G34" s="227">
        <v>116429</v>
      </c>
      <c r="H34" s="227">
        <v>117500</v>
      </c>
      <c r="I34" s="229">
        <v>135038</v>
      </c>
      <c r="J34" s="229">
        <v>133907</v>
      </c>
      <c r="K34" s="229">
        <v>153640</v>
      </c>
      <c r="L34" s="229">
        <v>155871</v>
      </c>
      <c r="M34" s="229">
        <v>155071</v>
      </c>
      <c r="N34" s="229">
        <v>163858</v>
      </c>
      <c r="O34" s="229">
        <v>171827</v>
      </c>
      <c r="P34" s="229">
        <v>178102</v>
      </c>
      <c r="Q34" s="229">
        <v>194975</v>
      </c>
      <c r="R34" s="229">
        <v>179544</v>
      </c>
      <c r="S34" s="229">
        <v>181276</v>
      </c>
      <c r="T34" s="229">
        <v>179815</v>
      </c>
      <c r="U34" s="229">
        <v>184061</v>
      </c>
      <c r="V34" s="235">
        <v>9.5</v>
      </c>
      <c r="W34" s="235">
        <v>-7.9</v>
      </c>
      <c r="X34" s="235">
        <v>1</v>
      </c>
      <c r="Y34" s="235">
        <v>-0.8</v>
      </c>
      <c r="Z34" s="235">
        <v>2.4</v>
      </c>
    </row>
    <row r="35" spans="1:26">
      <c r="A35" s="237">
        <v>4</v>
      </c>
      <c r="B35" s="240" t="s">
        <v>101</v>
      </c>
      <c r="C35" s="229">
        <v>1214085</v>
      </c>
      <c r="D35" s="229">
        <v>1234642</v>
      </c>
      <c r="E35" s="229">
        <v>1210397</v>
      </c>
      <c r="F35" s="229">
        <v>1154005</v>
      </c>
      <c r="G35" s="227">
        <v>1175704</v>
      </c>
      <c r="H35" s="227">
        <v>1109330</v>
      </c>
      <c r="I35" s="229">
        <v>1091743</v>
      </c>
      <c r="J35" s="229">
        <v>1143438</v>
      </c>
      <c r="K35" s="229">
        <v>1137909</v>
      </c>
      <c r="L35" s="229">
        <v>1174147</v>
      </c>
      <c r="M35" s="229">
        <v>1224715</v>
      </c>
      <c r="N35" s="229">
        <v>1276563</v>
      </c>
      <c r="O35" s="229">
        <v>1270086</v>
      </c>
      <c r="P35" s="229">
        <v>1278601</v>
      </c>
      <c r="Q35" s="229">
        <v>1266442</v>
      </c>
      <c r="R35" s="229">
        <v>1207400</v>
      </c>
      <c r="S35" s="229">
        <v>1225771</v>
      </c>
      <c r="T35" s="229">
        <v>1225253</v>
      </c>
      <c r="U35" s="229">
        <v>1246073</v>
      </c>
      <c r="V35" s="235">
        <v>-1</v>
      </c>
      <c r="W35" s="235">
        <v>-4.7</v>
      </c>
      <c r="X35" s="235">
        <v>1.5</v>
      </c>
      <c r="Y35" s="235">
        <v>0</v>
      </c>
      <c r="Z35" s="235">
        <v>1.7</v>
      </c>
    </row>
    <row r="36" spans="1:26">
      <c r="A36" s="237">
        <v>213</v>
      </c>
      <c r="B36" s="237" t="s">
        <v>240</v>
      </c>
      <c r="C36" s="229">
        <v>164158</v>
      </c>
      <c r="D36" s="229">
        <v>170480</v>
      </c>
      <c r="E36" s="229">
        <v>160458</v>
      </c>
      <c r="F36" s="229">
        <v>152886</v>
      </c>
      <c r="G36" s="227">
        <v>154587</v>
      </c>
      <c r="H36" s="227">
        <v>129701</v>
      </c>
      <c r="I36" s="229">
        <v>130680</v>
      </c>
      <c r="J36" s="229">
        <v>146334</v>
      </c>
      <c r="K36" s="229">
        <v>133161</v>
      </c>
      <c r="L36" s="229">
        <v>141679</v>
      </c>
      <c r="M36" s="229">
        <v>139021</v>
      </c>
      <c r="N36" s="229">
        <v>137669</v>
      </c>
      <c r="O36" s="229">
        <v>137941</v>
      </c>
      <c r="P36" s="229">
        <v>145212</v>
      </c>
      <c r="Q36" s="229">
        <v>140246</v>
      </c>
      <c r="R36" s="229">
        <v>136942</v>
      </c>
      <c r="S36" s="229">
        <v>139865</v>
      </c>
      <c r="T36" s="229">
        <v>144889</v>
      </c>
      <c r="U36" s="229">
        <v>147213</v>
      </c>
      <c r="V36" s="235">
        <v>-3.4</v>
      </c>
      <c r="W36" s="235">
        <v>-2.4</v>
      </c>
      <c r="X36" s="235">
        <v>2.1</v>
      </c>
      <c r="Y36" s="235">
        <v>3.6</v>
      </c>
      <c r="Z36" s="235">
        <v>1.6</v>
      </c>
    </row>
    <row r="37" spans="1:26">
      <c r="A37" s="237">
        <v>215</v>
      </c>
      <c r="B37" s="237" t="s">
        <v>241</v>
      </c>
      <c r="C37" s="229">
        <v>287857</v>
      </c>
      <c r="D37" s="229">
        <v>295373</v>
      </c>
      <c r="E37" s="229">
        <v>289605</v>
      </c>
      <c r="F37" s="229">
        <v>272581</v>
      </c>
      <c r="G37" s="227">
        <v>276268</v>
      </c>
      <c r="H37" s="227">
        <v>261552</v>
      </c>
      <c r="I37" s="229">
        <v>262512</v>
      </c>
      <c r="J37" s="229">
        <v>265052</v>
      </c>
      <c r="K37" s="229">
        <v>256988</v>
      </c>
      <c r="L37" s="229">
        <v>273042</v>
      </c>
      <c r="M37" s="229">
        <v>281119</v>
      </c>
      <c r="N37" s="229">
        <v>289391</v>
      </c>
      <c r="O37" s="229">
        <v>294537</v>
      </c>
      <c r="P37" s="229">
        <v>296081</v>
      </c>
      <c r="Q37" s="229">
        <v>306229</v>
      </c>
      <c r="R37" s="229">
        <v>295689</v>
      </c>
      <c r="S37" s="229">
        <v>299895</v>
      </c>
      <c r="T37" s="229">
        <v>306877</v>
      </c>
      <c r="U37" s="229">
        <v>311113</v>
      </c>
      <c r="V37" s="235">
        <v>3.4</v>
      </c>
      <c r="W37" s="235">
        <v>-3.4</v>
      </c>
      <c r="X37" s="235">
        <v>1.4</v>
      </c>
      <c r="Y37" s="235">
        <v>2.2999999999999998</v>
      </c>
      <c r="Z37" s="235">
        <v>1.4</v>
      </c>
    </row>
    <row r="38" spans="1:26">
      <c r="A38" s="239">
        <v>218</v>
      </c>
      <c r="B38" s="236" t="s">
        <v>102</v>
      </c>
      <c r="C38" s="229">
        <v>228019</v>
      </c>
      <c r="D38" s="229">
        <v>233873</v>
      </c>
      <c r="E38" s="229">
        <v>236090</v>
      </c>
      <c r="F38" s="229">
        <v>221929</v>
      </c>
      <c r="G38" s="227">
        <v>226556</v>
      </c>
      <c r="H38" s="227">
        <v>218738</v>
      </c>
      <c r="I38" s="229">
        <v>204589</v>
      </c>
      <c r="J38" s="229">
        <v>226734</v>
      </c>
      <c r="K38" s="229">
        <v>234354</v>
      </c>
      <c r="L38" s="229">
        <v>250418</v>
      </c>
      <c r="M38" s="229">
        <v>246844</v>
      </c>
      <c r="N38" s="229">
        <v>257049</v>
      </c>
      <c r="O38" s="229">
        <v>260872</v>
      </c>
      <c r="P38" s="229">
        <v>258553</v>
      </c>
      <c r="Q38" s="229">
        <v>243824</v>
      </c>
      <c r="R38" s="229">
        <v>238550</v>
      </c>
      <c r="S38" s="229">
        <v>245105</v>
      </c>
      <c r="T38" s="229">
        <v>239138</v>
      </c>
      <c r="U38" s="229">
        <v>244601</v>
      </c>
      <c r="V38" s="235">
        <v>-5.7</v>
      </c>
      <c r="W38" s="235">
        <v>-2.2000000000000002</v>
      </c>
      <c r="X38" s="235">
        <v>2.7</v>
      </c>
      <c r="Y38" s="235">
        <v>-2.4</v>
      </c>
      <c r="Z38" s="235">
        <v>2.2999999999999998</v>
      </c>
    </row>
    <row r="39" spans="1:26">
      <c r="A39" s="239">
        <v>220</v>
      </c>
      <c r="B39" s="236" t="s">
        <v>103</v>
      </c>
      <c r="C39" s="229">
        <v>200304</v>
      </c>
      <c r="D39" s="229">
        <v>209166</v>
      </c>
      <c r="E39" s="229">
        <v>204206</v>
      </c>
      <c r="F39" s="229">
        <v>201479</v>
      </c>
      <c r="G39" s="227">
        <v>198565</v>
      </c>
      <c r="H39" s="227">
        <v>195622</v>
      </c>
      <c r="I39" s="229">
        <v>200343</v>
      </c>
      <c r="J39" s="229">
        <v>210397</v>
      </c>
      <c r="K39" s="229">
        <v>200461</v>
      </c>
      <c r="L39" s="229">
        <v>205814</v>
      </c>
      <c r="M39" s="229">
        <v>224126</v>
      </c>
      <c r="N39" s="229">
        <v>244296</v>
      </c>
      <c r="O39" s="229">
        <v>247403</v>
      </c>
      <c r="P39" s="229">
        <v>236199</v>
      </c>
      <c r="Q39" s="229">
        <v>216961</v>
      </c>
      <c r="R39" s="229">
        <v>217725</v>
      </c>
      <c r="S39" s="229">
        <v>220430</v>
      </c>
      <c r="T39" s="229">
        <v>216717</v>
      </c>
      <c r="U39" s="229">
        <v>220547</v>
      </c>
      <c r="V39" s="235">
        <v>-8.1</v>
      </c>
      <c r="W39" s="235">
        <v>0.4</v>
      </c>
      <c r="X39" s="235">
        <v>1.2</v>
      </c>
      <c r="Y39" s="235">
        <v>-1.7</v>
      </c>
      <c r="Z39" s="235">
        <v>1.8</v>
      </c>
    </row>
    <row r="40" spans="1:26">
      <c r="A40" s="239">
        <v>228</v>
      </c>
      <c r="B40" s="236" t="s">
        <v>242</v>
      </c>
      <c r="C40" s="229">
        <v>266895</v>
      </c>
      <c r="D40" s="229">
        <v>258541</v>
      </c>
      <c r="E40" s="229">
        <v>255080</v>
      </c>
      <c r="F40" s="229">
        <v>248203</v>
      </c>
      <c r="G40" s="227">
        <v>260810</v>
      </c>
      <c r="H40" s="227">
        <v>241711</v>
      </c>
      <c r="I40" s="229">
        <v>233381</v>
      </c>
      <c r="J40" s="229">
        <v>233597</v>
      </c>
      <c r="K40" s="229">
        <v>250967</v>
      </c>
      <c r="L40" s="229">
        <v>239563</v>
      </c>
      <c r="M40" s="229">
        <v>268565</v>
      </c>
      <c r="N40" s="229">
        <v>282528</v>
      </c>
      <c r="O40" s="229">
        <v>265456</v>
      </c>
      <c r="P40" s="229">
        <v>278667</v>
      </c>
      <c r="Q40" s="229">
        <v>294992</v>
      </c>
      <c r="R40" s="229">
        <v>252939</v>
      </c>
      <c r="S40" s="229">
        <v>254491</v>
      </c>
      <c r="T40" s="229">
        <v>246750</v>
      </c>
      <c r="U40" s="229">
        <v>251538</v>
      </c>
      <c r="V40" s="235">
        <v>5.9</v>
      </c>
      <c r="W40" s="235">
        <v>-14.3</v>
      </c>
      <c r="X40" s="235">
        <v>0.6</v>
      </c>
      <c r="Y40" s="235">
        <v>-3</v>
      </c>
      <c r="Z40" s="235">
        <v>1.9</v>
      </c>
    </row>
    <row r="41" spans="1:26">
      <c r="A41" s="239">
        <v>365</v>
      </c>
      <c r="B41" s="236" t="s">
        <v>243</v>
      </c>
      <c r="C41" s="229">
        <v>66852</v>
      </c>
      <c r="D41" s="229">
        <v>67209</v>
      </c>
      <c r="E41" s="229">
        <v>64958</v>
      </c>
      <c r="F41" s="229">
        <v>56927</v>
      </c>
      <c r="G41" s="227">
        <v>58918</v>
      </c>
      <c r="H41" s="227">
        <v>62006</v>
      </c>
      <c r="I41" s="229">
        <v>60238</v>
      </c>
      <c r="J41" s="229">
        <v>61324</v>
      </c>
      <c r="K41" s="229">
        <v>61978</v>
      </c>
      <c r="L41" s="229">
        <v>63631</v>
      </c>
      <c r="M41" s="229">
        <v>65040</v>
      </c>
      <c r="N41" s="229">
        <v>65630</v>
      </c>
      <c r="O41" s="229">
        <v>63877</v>
      </c>
      <c r="P41" s="229">
        <v>63889</v>
      </c>
      <c r="Q41" s="229">
        <v>64190</v>
      </c>
      <c r="R41" s="229">
        <v>65555</v>
      </c>
      <c r="S41" s="229">
        <v>65985</v>
      </c>
      <c r="T41" s="229">
        <v>70882</v>
      </c>
      <c r="U41" s="229">
        <v>71061</v>
      </c>
      <c r="V41" s="235">
        <v>0.5</v>
      </c>
      <c r="W41" s="235">
        <v>2.1</v>
      </c>
      <c r="X41" s="235">
        <v>0.7</v>
      </c>
      <c r="Y41" s="235">
        <v>7.4</v>
      </c>
      <c r="Z41" s="235">
        <v>0.3</v>
      </c>
    </row>
    <row r="42" spans="1:26">
      <c r="A42" s="237">
        <v>5</v>
      </c>
      <c r="B42" s="240" t="s">
        <v>104</v>
      </c>
      <c r="C42" s="229">
        <v>2619517</v>
      </c>
      <c r="D42" s="229">
        <v>2667261</v>
      </c>
      <c r="E42" s="229">
        <v>2735561</v>
      </c>
      <c r="F42" s="229">
        <v>2387416</v>
      </c>
      <c r="G42" s="227">
        <v>2558596</v>
      </c>
      <c r="H42" s="227">
        <v>2459923</v>
      </c>
      <c r="I42" s="229">
        <v>2400033</v>
      </c>
      <c r="J42" s="229">
        <v>2597539</v>
      </c>
      <c r="K42" s="229">
        <v>2610607</v>
      </c>
      <c r="L42" s="229">
        <v>2718317</v>
      </c>
      <c r="M42" s="229">
        <v>2782189</v>
      </c>
      <c r="N42" s="229">
        <v>2776946</v>
      </c>
      <c r="O42" s="229">
        <v>2759941</v>
      </c>
      <c r="P42" s="229">
        <v>2700326</v>
      </c>
      <c r="Q42" s="229">
        <v>2598785</v>
      </c>
      <c r="R42" s="229">
        <v>2566626</v>
      </c>
      <c r="S42" s="229">
        <v>2609173</v>
      </c>
      <c r="T42" s="229">
        <v>2585451</v>
      </c>
      <c r="U42" s="229">
        <v>2640401</v>
      </c>
      <c r="V42" s="235">
        <v>-3.8</v>
      </c>
      <c r="W42" s="235">
        <v>-1.2</v>
      </c>
      <c r="X42" s="235">
        <v>1.7</v>
      </c>
      <c r="Y42" s="235">
        <v>-0.9</v>
      </c>
      <c r="Z42" s="235">
        <v>2.1</v>
      </c>
    </row>
    <row r="43" spans="1:26">
      <c r="A43" s="237">
        <v>201</v>
      </c>
      <c r="B43" s="237" t="s">
        <v>244</v>
      </c>
      <c r="C43" s="229">
        <v>2394085</v>
      </c>
      <c r="D43" s="229">
        <v>2436456</v>
      </c>
      <c r="E43" s="229">
        <v>2511101</v>
      </c>
      <c r="F43" s="229">
        <v>2178679</v>
      </c>
      <c r="G43" s="227">
        <v>2335671</v>
      </c>
      <c r="H43" s="227">
        <v>2242276</v>
      </c>
      <c r="I43" s="229">
        <v>2193272</v>
      </c>
      <c r="J43" s="229">
        <v>2366444</v>
      </c>
      <c r="K43" s="229">
        <v>2381497</v>
      </c>
      <c r="L43" s="229">
        <v>2480936</v>
      </c>
      <c r="M43" s="229">
        <v>2529081</v>
      </c>
      <c r="N43" s="229">
        <v>2516313</v>
      </c>
      <c r="O43" s="229">
        <v>2499577</v>
      </c>
      <c r="P43" s="229">
        <v>2444385</v>
      </c>
      <c r="Q43" s="229">
        <v>2355693</v>
      </c>
      <c r="R43" s="229">
        <v>2333626</v>
      </c>
      <c r="S43" s="229">
        <v>2372131</v>
      </c>
      <c r="T43" s="229">
        <v>2352079</v>
      </c>
      <c r="U43" s="229">
        <v>2403380</v>
      </c>
      <c r="V43" s="235">
        <v>-3.6</v>
      </c>
      <c r="W43" s="235">
        <v>-0.9</v>
      </c>
      <c r="X43" s="235">
        <v>1.7</v>
      </c>
      <c r="Y43" s="235">
        <v>-0.8</v>
      </c>
      <c r="Z43" s="235">
        <v>2.2000000000000002</v>
      </c>
    </row>
    <row r="44" spans="1:26">
      <c r="A44" s="239">
        <v>442</v>
      </c>
      <c r="B44" s="236" t="s">
        <v>105</v>
      </c>
      <c r="C44" s="229">
        <v>43133</v>
      </c>
      <c r="D44" s="229">
        <v>42120</v>
      </c>
      <c r="E44" s="229">
        <v>39793</v>
      </c>
      <c r="F44" s="229">
        <v>35535</v>
      </c>
      <c r="G44" s="227">
        <v>33593</v>
      </c>
      <c r="H44" s="227">
        <v>31369</v>
      </c>
      <c r="I44" s="229">
        <v>33273</v>
      </c>
      <c r="J44" s="229">
        <v>36359</v>
      </c>
      <c r="K44" s="229">
        <v>34672</v>
      </c>
      <c r="L44" s="229">
        <v>34191</v>
      </c>
      <c r="M44" s="229">
        <v>36296</v>
      </c>
      <c r="N44" s="229">
        <v>36407</v>
      </c>
      <c r="O44" s="229">
        <v>37687</v>
      </c>
      <c r="P44" s="229">
        <v>38269</v>
      </c>
      <c r="Q44" s="229">
        <v>35368</v>
      </c>
      <c r="R44" s="229">
        <v>38512</v>
      </c>
      <c r="S44" s="229">
        <v>38746</v>
      </c>
      <c r="T44" s="229">
        <v>42558</v>
      </c>
      <c r="U44" s="229">
        <v>42623</v>
      </c>
      <c r="V44" s="235">
        <v>-7.6</v>
      </c>
      <c r="W44" s="235">
        <v>8.9</v>
      </c>
      <c r="X44" s="235">
        <v>0.6</v>
      </c>
      <c r="Y44" s="235">
        <v>9.8000000000000007</v>
      </c>
      <c r="Z44" s="235">
        <v>0.2</v>
      </c>
    </row>
    <row r="45" spans="1:26">
      <c r="A45" s="239">
        <v>443</v>
      </c>
      <c r="B45" s="236" t="s">
        <v>106</v>
      </c>
      <c r="C45" s="229">
        <v>146533</v>
      </c>
      <c r="D45" s="229">
        <v>154044</v>
      </c>
      <c r="E45" s="229">
        <v>150533</v>
      </c>
      <c r="F45" s="229">
        <v>139819</v>
      </c>
      <c r="G45" s="227">
        <v>157404</v>
      </c>
      <c r="H45" s="227">
        <v>156367</v>
      </c>
      <c r="I45" s="229">
        <v>145376</v>
      </c>
      <c r="J45" s="229">
        <v>163291</v>
      </c>
      <c r="K45" s="229">
        <v>163333</v>
      </c>
      <c r="L45" s="229">
        <v>168640</v>
      </c>
      <c r="M45" s="229">
        <v>181824</v>
      </c>
      <c r="N45" s="229">
        <v>188324</v>
      </c>
      <c r="O45" s="229">
        <v>186953</v>
      </c>
      <c r="P45" s="229">
        <v>183066</v>
      </c>
      <c r="Q45" s="229">
        <v>173284</v>
      </c>
      <c r="R45" s="229">
        <v>156077</v>
      </c>
      <c r="S45" s="229">
        <v>159497</v>
      </c>
      <c r="T45" s="229">
        <v>146940</v>
      </c>
      <c r="U45" s="229">
        <v>150715</v>
      </c>
      <c r="V45" s="235">
        <v>-5.3</v>
      </c>
      <c r="W45" s="235">
        <v>-9.9</v>
      </c>
      <c r="X45" s="235">
        <v>2.2000000000000002</v>
      </c>
      <c r="Y45" s="235">
        <v>-7.9</v>
      </c>
      <c r="Z45" s="235">
        <v>2.6</v>
      </c>
    </row>
    <row r="46" spans="1:26">
      <c r="A46" s="239">
        <v>446</v>
      </c>
      <c r="B46" s="236" t="s">
        <v>245</v>
      </c>
      <c r="C46" s="229">
        <v>35766</v>
      </c>
      <c r="D46" s="229">
        <v>34641</v>
      </c>
      <c r="E46" s="229">
        <v>34134</v>
      </c>
      <c r="F46" s="229">
        <v>33383</v>
      </c>
      <c r="G46" s="227">
        <v>31928</v>
      </c>
      <c r="H46" s="227">
        <v>29911</v>
      </c>
      <c r="I46" s="229">
        <v>28112</v>
      </c>
      <c r="J46" s="229">
        <v>31445</v>
      </c>
      <c r="K46" s="229">
        <v>31105</v>
      </c>
      <c r="L46" s="229">
        <v>34550</v>
      </c>
      <c r="M46" s="229">
        <v>34988</v>
      </c>
      <c r="N46" s="229">
        <v>35902</v>
      </c>
      <c r="O46" s="229">
        <v>35724</v>
      </c>
      <c r="P46" s="229">
        <v>34606</v>
      </c>
      <c r="Q46" s="229">
        <v>34440</v>
      </c>
      <c r="R46" s="229">
        <v>38411</v>
      </c>
      <c r="S46" s="229">
        <v>38799</v>
      </c>
      <c r="T46" s="229">
        <v>43874</v>
      </c>
      <c r="U46" s="229">
        <v>43683</v>
      </c>
      <c r="V46" s="235">
        <v>-0.5</v>
      </c>
      <c r="W46" s="235">
        <v>11.5</v>
      </c>
      <c r="X46" s="235">
        <v>1</v>
      </c>
      <c r="Y46" s="235">
        <v>13.1</v>
      </c>
      <c r="Z46" s="235">
        <v>-0.4</v>
      </c>
    </row>
    <row r="47" spans="1:26">
      <c r="A47" s="237">
        <v>6</v>
      </c>
      <c r="B47" s="240" t="s">
        <v>107</v>
      </c>
      <c r="C47" s="229">
        <v>1008647</v>
      </c>
      <c r="D47" s="229">
        <v>1027154</v>
      </c>
      <c r="E47" s="229">
        <v>983876</v>
      </c>
      <c r="F47" s="229">
        <v>942946</v>
      </c>
      <c r="G47" s="227">
        <v>982580</v>
      </c>
      <c r="H47" s="227">
        <v>962236</v>
      </c>
      <c r="I47" s="229">
        <v>962723</v>
      </c>
      <c r="J47" s="229">
        <v>972815</v>
      </c>
      <c r="K47" s="229">
        <v>993248</v>
      </c>
      <c r="L47" s="229">
        <v>1042766</v>
      </c>
      <c r="M47" s="229">
        <v>1068325</v>
      </c>
      <c r="N47" s="229">
        <v>1106643</v>
      </c>
      <c r="O47" s="229">
        <v>1114006</v>
      </c>
      <c r="P47" s="229">
        <v>1115874</v>
      </c>
      <c r="Q47" s="229">
        <v>1131429</v>
      </c>
      <c r="R47" s="229">
        <v>1068378</v>
      </c>
      <c r="S47" s="229">
        <v>1085985</v>
      </c>
      <c r="T47" s="229">
        <v>1096417</v>
      </c>
      <c r="U47" s="229">
        <v>1114276</v>
      </c>
      <c r="V47" s="235">
        <v>1.4</v>
      </c>
      <c r="W47" s="235">
        <v>-5.6</v>
      </c>
      <c r="X47" s="235">
        <v>1.6</v>
      </c>
      <c r="Y47" s="235">
        <v>1</v>
      </c>
      <c r="Z47" s="235">
        <v>1.6</v>
      </c>
    </row>
    <row r="48" spans="1:26">
      <c r="A48" s="239">
        <v>208</v>
      </c>
      <c r="B48" s="236" t="s">
        <v>108</v>
      </c>
      <c r="C48" s="229">
        <v>137357</v>
      </c>
      <c r="D48" s="229">
        <v>139144</v>
      </c>
      <c r="E48" s="229">
        <v>135157</v>
      </c>
      <c r="F48" s="229">
        <v>131443</v>
      </c>
      <c r="G48" s="227">
        <v>128210</v>
      </c>
      <c r="H48" s="227">
        <v>109261</v>
      </c>
      <c r="I48" s="229">
        <v>110859</v>
      </c>
      <c r="J48" s="229">
        <v>112237</v>
      </c>
      <c r="K48" s="229">
        <v>130027</v>
      </c>
      <c r="L48" s="229">
        <v>172143</v>
      </c>
      <c r="M48" s="229">
        <v>143990</v>
      </c>
      <c r="N48" s="229">
        <v>152491</v>
      </c>
      <c r="O48" s="229">
        <v>171610</v>
      </c>
      <c r="P48" s="229">
        <v>178175</v>
      </c>
      <c r="Q48" s="229">
        <v>205903</v>
      </c>
      <c r="R48" s="229">
        <v>165958</v>
      </c>
      <c r="S48" s="229">
        <v>168702</v>
      </c>
      <c r="T48" s="229">
        <v>161746</v>
      </c>
      <c r="U48" s="229">
        <v>164960</v>
      </c>
      <c r="V48" s="235">
        <v>15.6</v>
      </c>
      <c r="W48" s="235">
        <v>-19.399999999999999</v>
      </c>
      <c r="X48" s="235">
        <v>1.7</v>
      </c>
      <c r="Y48" s="235">
        <v>-4.0999999999999996</v>
      </c>
      <c r="Z48" s="235">
        <v>2</v>
      </c>
    </row>
    <row r="49" spans="1:26">
      <c r="A49" s="239">
        <v>212</v>
      </c>
      <c r="B49" s="236" t="s">
        <v>109</v>
      </c>
      <c r="C49" s="229">
        <v>201377</v>
      </c>
      <c r="D49" s="229">
        <v>199409</v>
      </c>
      <c r="E49" s="229">
        <v>190847</v>
      </c>
      <c r="F49" s="229">
        <v>198342</v>
      </c>
      <c r="G49" s="227">
        <v>215020</v>
      </c>
      <c r="H49" s="227">
        <v>214165</v>
      </c>
      <c r="I49" s="229">
        <v>217527</v>
      </c>
      <c r="J49" s="229">
        <v>225253</v>
      </c>
      <c r="K49" s="229">
        <v>221015</v>
      </c>
      <c r="L49" s="229">
        <v>241484</v>
      </c>
      <c r="M49" s="229">
        <v>261754</v>
      </c>
      <c r="N49" s="229">
        <v>267550</v>
      </c>
      <c r="O49" s="229">
        <v>261151</v>
      </c>
      <c r="P49" s="229">
        <v>264770</v>
      </c>
      <c r="Q49" s="229">
        <v>271944</v>
      </c>
      <c r="R49" s="229">
        <v>251797</v>
      </c>
      <c r="S49" s="229">
        <v>255334</v>
      </c>
      <c r="T49" s="229">
        <v>250513</v>
      </c>
      <c r="U49" s="229">
        <v>255370</v>
      </c>
      <c r="V49" s="235">
        <v>2.7</v>
      </c>
      <c r="W49" s="235">
        <v>-7.4</v>
      </c>
      <c r="X49" s="235">
        <v>1.4</v>
      </c>
      <c r="Y49" s="235">
        <v>-1.9</v>
      </c>
      <c r="Z49" s="235">
        <v>1.9</v>
      </c>
    </row>
    <row r="50" spans="1:26">
      <c r="A50" s="239">
        <v>227</v>
      </c>
      <c r="B50" s="236" t="s">
        <v>246</v>
      </c>
      <c r="C50" s="229">
        <v>130356</v>
      </c>
      <c r="D50" s="229">
        <v>132630</v>
      </c>
      <c r="E50" s="229">
        <v>124483</v>
      </c>
      <c r="F50" s="229">
        <v>119508</v>
      </c>
      <c r="G50" s="227">
        <v>118092</v>
      </c>
      <c r="H50" s="227">
        <v>113438</v>
      </c>
      <c r="I50" s="229">
        <v>116073</v>
      </c>
      <c r="J50" s="229">
        <v>121195</v>
      </c>
      <c r="K50" s="229">
        <v>118724</v>
      </c>
      <c r="L50" s="229">
        <v>120110</v>
      </c>
      <c r="M50" s="229">
        <v>120199</v>
      </c>
      <c r="N50" s="229">
        <v>119905</v>
      </c>
      <c r="O50" s="229">
        <v>123166</v>
      </c>
      <c r="P50" s="229">
        <v>120665</v>
      </c>
      <c r="Q50" s="229">
        <v>111832</v>
      </c>
      <c r="R50" s="229">
        <v>120268</v>
      </c>
      <c r="S50" s="229">
        <v>122354</v>
      </c>
      <c r="T50" s="229">
        <v>132280</v>
      </c>
      <c r="U50" s="229">
        <v>132818</v>
      </c>
      <c r="V50" s="235">
        <v>-7.3</v>
      </c>
      <c r="W50" s="235">
        <v>7.5</v>
      </c>
      <c r="X50" s="235">
        <v>1.7</v>
      </c>
      <c r="Y50" s="235">
        <v>8.1</v>
      </c>
      <c r="Z50" s="235">
        <v>0.4</v>
      </c>
    </row>
    <row r="51" spans="1:26">
      <c r="A51" s="239">
        <v>229</v>
      </c>
      <c r="B51" s="236" t="s">
        <v>247</v>
      </c>
      <c r="C51" s="229">
        <v>320785</v>
      </c>
      <c r="D51" s="229">
        <v>329995</v>
      </c>
      <c r="E51" s="229">
        <v>325912</v>
      </c>
      <c r="F51" s="229">
        <v>297057</v>
      </c>
      <c r="G51" s="227">
        <v>312924</v>
      </c>
      <c r="H51" s="227">
        <v>321374</v>
      </c>
      <c r="I51" s="229">
        <v>318995</v>
      </c>
      <c r="J51" s="229">
        <v>326325</v>
      </c>
      <c r="K51" s="229">
        <v>324260</v>
      </c>
      <c r="L51" s="229">
        <v>345582</v>
      </c>
      <c r="M51" s="229">
        <v>350752</v>
      </c>
      <c r="N51" s="229">
        <v>357710</v>
      </c>
      <c r="O51" s="229">
        <v>347699</v>
      </c>
      <c r="P51" s="229">
        <v>348616</v>
      </c>
      <c r="Q51" s="229">
        <v>341914</v>
      </c>
      <c r="R51" s="229">
        <v>322619</v>
      </c>
      <c r="S51" s="229">
        <v>329133</v>
      </c>
      <c r="T51" s="229">
        <v>325429</v>
      </c>
      <c r="U51" s="229">
        <v>332258</v>
      </c>
      <c r="V51" s="235">
        <v>-1.9</v>
      </c>
      <c r="W51" s="235">
        <v>-5.6</v>
      </c>
      <c r="X51" s="235">
        <v>2</v>
      </c>
      <c r="Y51" s="235">
        <v>-1.1000000000000001</v>
      </c>
      <c r="Z51" s="235">
        <v>2.1</v>
      </c>
    </row>
    <row r="52" spans="1:26">
      <c r="A52" s="239">
        <v>464</v>
      </c>
      <c r="B52" s="236" t="s">
        <v>110</v>
      </c>
      <c r="C52" s="229">
        <v>108048</v>
      </c>
      <c r="D52" s="229">
        <v>114783</v>
      </c>
      <c r="E52" s="229">
        <v>100858</v>
      </c>
      <c r="F52" s="229">
        <v>93598</v>
      </c>
      <c r="G52" s="227">
        <v>103095</v>
      </c>
      <c r="H52" s="227">
        <v>105304</v>
      </c>
      <c r="I52" s="229">
        <v>101806</v>
      </c>
      <c r="J52" s="229">
        <v>87039</v>
      </c>
      <c r="K52" s="229">
        <v>94802</v>
      </c>
      <c r="L52" s="229">
        <v>56433</v>
      </c>
      <c r="M52" s="229">
        <v>80461</v>
      </c>
      <c r="N52" s="229">
        <v>97552</v>
      </c>
      <c r="O52" s="229">
        <v>97995</v>
      </c>
      <c r="P52" s="229">
        <v>93387</v>
      </c>
      <c r="Q52" s="229">
        <v>97242</v>
      </c>
      <c r="R52" s="229">
        <v>97079</v>
      </c>
      <c r="S52" s="229">
        <v>98128</v>
      </c>
      <c r="T52" s="229">
        <v>104829</v>
      </c>
      <c r="U52" s="229">
        <v>106840</v>
      </c>
      <c r="V52" s="235">
        <v>4.0999999999999996</v>
      </c>
      <c r="W52" s="235">
        <v>-0.2</v>
      </c>
      <c r="X52" s="235">
        <v>1.1000000000000001</v>
      </c>
      <c r="Y52" s="235">
        <v>6.8</v>
      </c>
      <c r="Z52" s="235">
        <v>1.9</v>
      </c>
    </row>
    <row r="53" spans="1:26">
      <c r="A53" s="239">
        <v>481</v>
      </c>
      <c r="B53" s="236" t="s">
        <v>111</v>
      </c>
      <c r="C53" s="229">
        <v>47364</v>
      </c>
      <c r="D53" s="229">
        <v>48663</v>
      </c>
      <c r="E53" s="229">
        <v>45685</v>
      </c>
      <c r="F53" s="229">
        <v>43140</v>
      </c>
      <c r="G53" s="227">
        <v>43239</v>
      </c>
      <c r="H53" s="227">
        <v>40085</v>
      </c>
      <c r="I53" s="229">
        <v>40670</v>
      </c>
      <c r="J53" s="229">
        <v>41636</v>
      </c>
      <c r="K53" s="229">
        <v>46237</v>
      </c>
      <c r="L53" s="229">
        <v>47855</v>
      </c>
      <c r="M53" s="229">
        <v>52383</v>
      </c>
      <c r="N53" s="229">
        <v>51436</v>
      </c>
      <c r="O53" s="229">
        <v>51541</v>
      </c>
      <c r="P53" s="229">
        <v>50484</v>
      </c>
      <c r="Q53" s="229">
        <v>48645</v>
      </c>
      <c r="R53" s="229">
        <v>51761</v>
      </c>
      <c r="S53" s="229">
        <v>52347</v>
      </c>
      <c r="T53" s="229">
        <v>55473</v>
      </c>
      <c r="U53" s="229">
        <v>55984</v>
      </c>
      <c r="V53" s="235">
        <v>-3.6</v>
      </c>
      <c r="W53" s="235">
        <v>6.4</v>
      </c>
      <c r="X53" s="235">
        <v>1.1000000000000001</v>
      </c>
      <c r="Y53" s="235">
        <v>6</v>
      </c>
      <c r="Z53" s="235">
        <v>0.9</v>
      </c>
    </row>
    <row r="54" spans="1:26">
      <c r="A54" s="239">
        <v>501</v>
      </c>
      <c r="B54" s="236" t="s">
        <v>248</v>
      </c>
      <c r="C54" s="229">
        <v>63360</v>
      </c>
      <c r="D54" s="229">
        <v>62530</v>
      </c>
      <c r="E54" s="229">
        <v>60934</v>
      </c>
      <c r="F54" s="229">
        <v>59858</v>
      </c>
      <c r="G54" s="227">
        <v>62000</v>
      </c>
      <c r="H54" s="227">
        <v>58609</v>
      </c>
      <c r="I54" s="229">
        <v>56793</v>
      </c>
      <c r="J54" s="229">
        <v>59130</v>
      </c>
      <c r="K54" s="229">
        <v>58183</v>
      </c>
      <c r="L54" s="229">
        <v>59159</v>
      </c>
      <c r="M54" s="229">
        <v>58786</v>
      </c>
      <c r="N54" s="229">
        <v>59999</v>
      </c>
      <c r="O54" s="229">
        <v>60844</v>
      </c>
      <c r="P54" s="229">
        <v>59777</v>
      </c>
      <c r="Q54" s="229">
        <v>53949</v>
      </c>
      <c r="R54" s="229">
        <v>58896</v>
      </c>
      <c r="S54" s="229">
        <v>59987</v>
      </c>
      <c r="T54" s="229">
        <v>66147</v>
      </c>
      <c r="U54" s="229">
        <v>66046</v>
      </c>
      <c r="V54" s="235">
        <v>-9.6999999999999993</v>
      </c>
      <c r="W54" s="235">
        <v>9.1999999999999993</v>
      </c>
      <c r="X54" s="235">
        <v>1.9</v>
      </c>
      <c r="Y54" s="235">
        <v>10.3</v>
      </c>
      <c r="Z54" s="235">
        <v>-0.2</v>
      </c>
    </row>
    <row r="55" spans="1:26">
      <c r="A55" s="239">
        <v>7</v>
      </c>
      <c r="B55" s="241" t="s">
        <v>32</v>
      </c>
      <c r="C55" s="229">
        <v>650836</v>
      </c>
      <c r="D55" s="229">
        <v>656544</v>
      </c>
      <c r="E55" s="229">
        <v>620840</v>
      </c>
      <c r="F55" s="229">
        <v>590862</v>
      </c>
      <c r="G55" s="227">
        <v>593306</v>
      </c>
      <c r="H55" s="227">
        <v>575692</v>
      </c>
      <c r="I55" s="229">
        <v>581583</v>
      </c>
      <c r="J55" s="229">
        <v>626713</v>
      </c>
      <c r="K55" s="229">
        <v>629146</v>
      </c>
      <c r="L55" s="229">
        <v>663536</v>
      </c>
      <c r="M55" s="229">
        <v>669199</v>
      </c>
      <c r="N55" s="229">
        <v>678464</v>
      </c>
      <c r="O55" s="229">
        <v>665102</v>
      </c>
      <c r="P55" s="229">
        <v>672561</v>
      </c>
      <c r="Q55" s="229">
        <v>686870</v>
      </c>
      <c r="R55" s="229">
        <v>664008</v>
      </c>
      <c r="S55" s="229">
        <v>673940</v>
      </c>
      <c r="T55" s="229">
        <v>718609</v>
      </c>
      <c r="U55" s="229">
        <v>722532</v>
      </c>
      <c r="V55" s="235">
        <v>2.1</v>
      </c>
      <c r="W55" s="235">
        <v>-3.3</v>
      </c>
      <c r="X55" s="235">
        <v>1.5</v>
      </c>
      <c r="Y55" s="235">
        <v>6.6</v>
      </c>
      <c r="Z55" s="235">
        <v>0.5</v>
      </c>
    </row>
    <row r="56" spans="1:26">
      <c r="A56" s="239">
        <v>209</v>
      </c>
      <c r="B56" s="236" t="s">
        <v>249</v>
      </c>
      <c r="C56" s="229">
        <v>318495</v>
      </c>
      <c r="D56" s="229">
        <v>319419</v>
      </c>
      <c r="E56" s="229">
        <v>305079</v>
      </c>
      <c r="F56" s="229">
        <v>292925</v>
      </c>
      <c r="G56" s="227">
        <v>292937</v>
      </c>
      <c r="H56" s="227">
        <v>281157</v>
      </c>
      <c r="I56" s="229">
        <v>286608</v>
      </c>
      <c r="J56" s="229">
        <v>308185</v>
      </c>
      <c r="K56" s="229">
        <v>300767</v>
      </c>
      <c r="L56" s="229">
        <v>316233</v>
      </c>
      <c r="M56" s="229">
        <v>313240</v>
      </c>
      <c r="N56" s="229">
        <v>314020</v>
      </c>
      <c r="O56" s="229">
        <v>314391</v>
      </c>
      <c r="P56" s="229">
        <v>314928</v>
      </c>
      <c r="Q56" s="229">
        <v>299944</v>
      </c>
      <c r="R56" s="229">
        <v>305884</v>
      </c>
      <c r="S56" s="229">
        <v>310717</v>
      </c>
      <c r="T56" s="229">
        <v>326787</v>
      </c>
      <c r="U56" s="229">
        <v>329525</v>
      </c>
      <c r="V56" s="235">
        <v>-4.8</v>
      </c>
      <c r="W56" s="235">
        <v>2</v>
      </c>
      <c r="X56" s="235">
        <v>1.6</v>
      </c>
      <c r="Y56" s="235">
        <v>5.2</v>
      </c>
      <c r="Z56" s="235">
        <v>0.8</v>
      </c>
    </row>
    <row r="57" spans="1:26">
      <c r="A57" s="239">
        <v>222</v>
      </c>
      <c r="B57" s="236" t="s">
        <v>250</v>
      </c>
      <c r="C57" s="229">
        <v>94601</v>
      </c>
      <c r="D57" s="229">
        <v>91284</v>
      </c>
      <c r="E57" s="229">
        <v>85601</v>
      </c>
      <c r="F57" s="229">
        <v>73340</v>
      </c>
      <c r="G57" s="227">
        <v>78175</v>
      </c>
      <c r="H57" s="227">
        <v>83351</v>
      </c>
      <c r="I57" s="229">
        <v>84899</v>
      </c>
      <c r="J57" s="229">
        <v>89249</v>
      </c>
      <c r="K57" s="229">
        <v>89461</v>
      </c>
      <c r="L57" s="229">
        <v>84738</v>
      </c>
      <c r="M57" s="229">
        <v>84989</v>
      </c>
      <c r="N57" s="229">
        <v>88349</v>
      </c>
      <c r="O57" s="229">
        <v>86201</v>
      </c>
      <c r="P57" s="229">
        <v>83428</v>
      </c>
      <c r="Q57" s="229">
        <v>79818</v>
      </c>
      <c r="R57" s="229">
        <v>85413</v>
      </c>
      <c r="S57" s="229">
        <v>86059</v>
      </c>
      <c r="T57" s="229">
        <v>94742</v>
      </c>
      <c r="U57" s="229">
        <v>94692</v>
      </c>
      <c r="V57" s="235">
        <v>-4.3</v>
      </c>
      <c r="W57" s="235">
        <v>7</v>
      </c>
      <c r="X57" s="235">
        <v>0.8</v>
      </c>
      <c r="Y57" s="235">
        <v>10.1</v>
      </c>
      <c r="Z57" s="235">
        <v>-0.1</v>
      </c>
    </row>
    <row r="58" spans="1:26">
      <c r="A58" s="239">
        <v>225</v>
      </c>
      <c r="B58" s="236" t="s">
        <v>251</v>
      </c>
      <c r="C58" s="229">
        <v>127051</v>
      </c>
      <c r="D58" s="229">
        <v>136688</v>
      </c>
      <c r="E58" s="229">
        <v>128650</v>
      </c>
      <c r="F58" s="229">
        <v>127194</v>
      </c>
      <c r="G58" s="227">
        <v>128911</v>
      </c>
      <c r="H58" s="227">
        <v>122977</v>
      </c>
      <c r="I58" s="229">
        <v>120319</v>
      </c>
      <c r="J58" s="229">
        <v>132237</v>
      </c>
      <c r="K58" s="229">
        <v>140816</v>
      </c>
      <c r="L58" s="229">
        <v>157327</v>
      </c>
      <c r="M58" s="229">
        <v>172663</v>
      </c>
      <c r="N58" s="229">
        <v>171817</v>
      </c>
      <c r="O58" s="229">
        <v>162403</v>
      </c>
      <c r="P58" s="229">
        <v>171979</v>
      </c>
      <c r="Q58" s="229">
        <v>211181</v>
      </c>
      <c r="R58" s="229">
        <v>168538</v>
      </c>
      <c r="S58" s="229">
        <v>171564</v>
      </c>
      <c r="T58" s="229">
        <v>176653</v>
      </c>
      <c r="U58" s="229">
        <v>178778</v>
      </c>
      <c r="V58" s="235">
        <v>22.8</v>
      </c>
      <c r="W58" s="235">
        <v>-20.2</v>
      </c>
      <c r="X58" s="235">
        <v>1.8</v>
      </c>
      <c r="Y58" s="235">
        <v>3</v>
      </c>
      <c r="Z58" s="235">
        <v>1.2</v>
      </c>
    </row>
    <row r="59" spans="1:26">
      <c r="A59" s="239">
        <v>585</v>
      </c>
      <c r="B59" s="236" t="s">
        <v>252</v>
      </c>
      <c r="C59" s="229">
        <v>63540</v>
      </c>
      <c r="D59" s="229">
        <v>63061</v>
      </c>
      <c r="E59" s="229">
        <v>58843</v>
      </c>
      <c r="F59" s="229">
        <v>56494</v>
      </c>
      <c r="G59" s="227">
        <v>53976</v>
      </c>
      <c r="H59" s="227">
        <v>51317</v>
      </c>
      <c r="I59" s="229">
        <v>52675</v>
      </c>
      <c r="J59" s="229">
        <v>55416</v>
      </c>
      <c r="K59" s="229">
        <v>55462</v>
      </c>
      <c r="L59" s="229">
        <v>55599</v>
      </c>
      <c r="M59" s="229">
        <v>56361</v>
      </c>
      <c r="N59" s="229">
        <v>58882</v>
      </c>
      <c r="O59" s="229">
        <v>56025</v>
      </c>
      <c r="P59" s="229">
        <v>56592</v>
      </c>
      <c r="Q59" s="229">
        <v>53759</v>
      </c>
      <c r="R59" s="229">
        <v>57627</v>
      </c>
      <c r="S59" s="229">
        <v>58232</v>
      </c>
      <c r="T59" s="229">
        <v>66374</v>
      </c>
      <c r="U59" s="229">
        <v>65843</v>
      </c>
      <c r="V59" s="235">
        <v>-5</v>
      </c>
      <c r="W59" s="235">
        <v>7.2</v>
      </c>
      <c r="X59" s="235">
        <v>1</v>
      </c>
      <c r="Y59" s="235">
        <v>14</v>
      </c>
      <c r="Z59" s="235">
        <v>-0.8</v>
      </c>
    </row>
    <row r="60" spans="1:26">
      <c r="A60" s="239">
        <v>586</v>
      </c>
      <c r="B60" s="236" t="s">
        <v>253</v>
      </c>
      <c r="C60" s="229">
        <v>47149</v>
      </c>
      <c r="D60" s="229">
        <v>46092</v>
      </c>
      <c r="E60" s="229">
        <v>42667</v>
      </c>
      <c r="F60" s="229">
        <v>40909</v>
      </c>
      <c r="G60" s="227">
        <v>39307</v>
      </c>
      <c r="H60" s="227">
        <v>36890</v>
      </c>
      <c r="I60" s="229">
        <v>37082</v>
      </c>
      <c r="J60" s="229">
        <v>41626</v>
      </c>
      <c r="K60" s="229">
        <v>42640</v>
      </c>
      <c r="L60" s="229">
        <v>49639</v>
      </c>
      <c r="M60" s="229">
        <v>41946</v>
      </c>
      <c r="N60" s="229">
        <v>45396</v>
      </c>
      <c r="O60" s="229">
        <v>46082</v>
      </c>
      <c r="P60" s="229">
        <v>45634</v>
      </c>
      <c r="Q60" s="229">
        <v>42168</v>
      </c>
      <c r="R60" s="229">
        <v>46546</v>
      </c>
      <c r="S60" s="229">
        <v>47368</v>
      </c>
      <c r="T60" s="229">
        <v>54053</v>
      </c>
      <c r="U60" s="229">
        <v>53694</v>
      </c>
      <c r="V60" s="235">
        <v>-7.6</v>
      </c>
      <c r="W60" s="235">
        <v>10.4</v>
      </c>
      <c r="X60" s="235">
        <v>1.8</v>
      </c>
      <c r="Y60" s="235">
        <v>14.1</v>
      </c>
      <c r="Z60" s="235">
        <v>-0.7</v>
      </c>
    </row>
    <row r="61" spans="1:26">
      <c r="A61" s="237">
        <v>8</v>
      </c>
      <c r="B61" s="193" t="s">
        <v>33</v>
      </c>
      <c r="C61" s="229">
        <v>401533</v>
      </c>
      <c r="D61" s="229">
        <v>415088</v>
      </c>
      <c r="E61" s="229">
        <v>380952</v>
      </c>
      <c r="F61" s="229">
        <v>359639</v>
      </c>
      <c r="G61" s="227">
        <v>369196</v>
      </c>
      <c r="H61" s="227">
        <v>355611</v>
      </c>
      <c r="I61" s="229">
        <v>286081</v>
      </c>
      <c r="J61" s="229">
        <v>396067</v>
      </c>
      <c r="K61" s="229">
        <v>386490</v>
      </c>
      <c r="L61" s="229">
        <v>412384</v>
      </c>
      <c r="M61" s="229">
        <v>417728</v>
      </c>
      <c r="N61" s="229">
        <v>423649</v>
      </c>
      <c r="O61" s="229">
        <v>439869</v>
      </c>
      <c r="P61" s="229">
        <v>474157</v>
      </c>
      <c r="Q61" s="229">
        <v>451615</v>
      </c>
      <c r="R61" s="229">
        <v>449339</v>
      </c>
      <c r="S61" s="229">
        <v>458232</v>
      </c>
      <c r="T61" s="229">
        <v>470202</v>
      </c>
      <c r="U61" s="229">
        <v>475660</v>
      </c>
      <c r="V61" s="235">
        <v>-4.8</v>
      </c>
      <c r="W61" s="235">
        <v>-0.5</v>
      </c>
      <c r="X61" s="235">
        <v>2</v>
      </c>
      <c r="Y61" s="235">
        <v>2.6</v>
      </c>
      <c r="Z61" s="235">
        <v>1.2</v>
      </c>
    </row>
    <row r="62" spans="1:26">
      <c r="A62" s="239">
        <v>221</v>
      </c>
      <c r="B62" s="236" t="s">
        <v>190</v>
      </c>
      <c r="C62" s="229">
        <v>155475</v>
      </c>
      <c r="D62" s="229">
        <v>157610</v>
      </c>
      <c r="E62" s="229">
        <v>149429</v>
      </c>
      <c r="F62" s="229">
        <v>144484</v>
      </c>
      <c r="G62" s="227">
        <v>148944</v>
      </c>
      <c r="H62" s="227">
        <v>117265</v>
      </c>
      <c r="I62" s="229">
        <v>51934</v>
      </c>
      <c r="J62" s="229">
        <v>146938</v>
      </c>
      <c r="K62" s="229">
        <v>143404</v>
      </c>
      <c r="L62" s="229">
        <v>156421</v>
      </c>
      <c r="M62" s="229">
        <v>160809</v>
      </c>
      <c r="N62" s="229">
        <v>166837</v>
      </c>
      <c r="O62" s="229">
        <v>184360</v>
      </c>
      <c r="P62" s="229">
        <v>216783</v>
      </c>
      <c r="Q62" s="229">
        <v>209488</v>
      </c>
      <c r="R62" s="229">
        <v>199381</v>
      </c>
      <c r="S62" s="229">
        <v>203795</v>
      </c>
      <c r="T62" s="229">
        <v>206464</v>
      </c>
      <c r="U62" s="229">
        <v>208808</v>
      </c>
      <c r="V62" s="235">
        <v>-3.4</v>
      </c>
      <c r="W62" s="235">
        <v>-4.8</v>
      </c>
      <c r="X62" s="235">
        <v>2.2000000000000002</v>
      </c>
      <c r="Y62" s="235">
        <v>1.3</v>
      </c>
      <c r="Z62" s="235">
        <v>1.1000000000000001</v>
      </c>
    </row>
    <row r="63" spans="1:26">
      <c r="A63" s="239">
        <v>223</v>
      </c>
      <c r="B63" s="236" t="s">
        <v>254</v>
      </c>
      <c r="C63" s="229">
        <v>246058</v>
      </c>
      <c r="D63" s="229">
        <v>257478</v>
      </c>
      <c r="E63" s="229">
        <v>231523</v>
      </c>
      <c r="F63" s="229">
        <v>215155</v>
      </c>
      <c r="G63" s="227">
        <v>220252</v>
      </c>
      <c r="H63" s="227">
        <v>238346</v>
      </c>
      <c r="I63" s="229">
        <v>234147</v>
      </c>
      <c r="J63" s="229">
        <v>249129</v>
      </c>
      <c r="K63" s="229">
        <v>243086</v>
      </c>
      <c r="L63" s="229">
        <v>255963</v>
      </c>
      <c r="M63" s="229">
        <v>256919</v>
      </c>
      <c r="N63" s="229">
        <v>256812</v>
      </c>
      <c r="O63" s="229">
        <v>255509</v>
      </c>
      <c r="P63" s="229">
        <v>257374</v>
      </c>
      <c r="Q63" s="229">
        <v>242127</v>
      </c>
      <c r="R63" s="229">
        <v>249958</v>
      </c>
      <c r="S63" s="229">
        <v>254437</v>
      </c>
      <c r="T63" s="229">
        <v>263738</v>
      </c>
      <c r="U63" s="229">
        <v>266852</v>
      </c>
      <c r="V63" s="235">
        <v>-5.9</v>
      </c>
      <c r="W63" s="235">
        <v>3.2</v>
      </c>
      <c r="X63" s="235">
        <v>1.8</v>
      </c>
      <c r="Y63" s="235">
        <v>3.7</v>
      </c>
      <c r="Z63" s="235">
        <v>1.2</v>
      </c>
    </row>
    <row r="64" spans="1:26">
      <c r="A64" s="237">
        <v>9</v>
      </c>
      <c r="B64" s="242" t="s">
        <v>34</v>
      </c>
      <c r="C64" s="229">
        <v>510481</v>
      </c>
      <c r="D64" s="229">
        <v>503552</v>
      </c>
      <c r="E64" s="229">
        <v>481250</v>
      </c>
      <c r="F64" s="229">
        <v>461709</v>
      </c>
      <c r="G64" s="227">
        <v>471995</v>
      </c>
      <c r="H64" s="227">
        <v>443443</v>
      </c>
      <c r="I64" s="229">
        <v>440793</v>
      </c>
      <c r="J64" s="229">
        <v>450091</v>
      </c>
      <c r="K64" s="229">
        <v>444408</v>
      </c>
      <c r="L64" s="229">
        <v>462701</v>
      </c>
      <c r="M64" s="229">
        <v>461750</v>
      </c>
      <c r="N64" s="229">
        <v>462288</v>
      </c>
      <c r="O64" s="229">
        <v>463900</v>
      </c>
      <c r="P64" s="229">
        <v>469330</v>
      </c>
      <c r="Q64" s="229">
        <v>445310</v>
      </c>
      <c r="R64" s="229">
        <v>479720</v>
      </c>
      <c r="S64" s="229">
        <v>481890</v>
      </c>
      <c r="T64" s="229">
        <v>518934</v>
      </c>
      <c r="U64" s="229">
        <v>519874</v>
      </c>
      <c r="V64" s="235">
        <v>-5.0999999999999996</v>
      </c>
      <c r="W64" s="235">
        <v>7.7</v>
      </c>
      <c r="X64" s="235">
        <v>0.5</v>
      </c>
      <c r="Y64" s="235">
        <v>7.7</v>
      </c>
      <c r="Z64" s="235">
        <v>0.2</v>
      </c>
    </row>
    <row r="65" spans="1:26">
      <c r="A65" s="237">
        <v>205</v>
      </c>
      <c r="B65" s="237" t="s">
        <v>255</v>
      </c>
      <c r="C65" s="229">
        <v>203392</v>
      </c>
      <c r="D65" s="229">
        <v>195653</v>
      </c>
      <c r="E65" s="229">
        <v>181808</v>
      </c>
      <c r="F65" s="229">
        <v>177993</v>
      </c>
      <c r="G65" s="227">
        <v>180798</v>
      </c>
      <c r="H65" s="227">
        <v>161762</v>
      </c>
      <c r="I65" s="229">
        <v>160072</v>
      </c>
      <c r="J65" s="229">
        <v>164318</v>
      </c>
      <c r="K65" s="229">
        <v>160547</v>
      </c>
      <c r="L65" s="229">
        <v>172614</v>
      </c>
      <c r="M65" s="229">
        <v>161187</v>
      </c>
      <c r="N65" s="229">
        <v>160656</v>
      </c>
      <c r="O65" s="229">
        <v>160895</v>
      </c>
      <c r="P65" s="229">
        <v>160450</v>
      </c>
      <c r="Q65" s="229">
        <v>151566</v>
      </c>
      <c r="R65" s="229">
        <v>168382</v>
      </c>
      <c r="S65" s="229">
        <v>166493</v>
      </c>
      <c r="T65" s="229">
        <v>179747</v>
      </c>
      <c r="U65" s="229">
        <v>179454</v>
      </c>
      <c r="V65" s="235">
        <v>-5.5</v>
      </c>
      <c r="W65" s="235">
        <v>11.1</v>
      </c>
      <c r="X65" s="235">
        <v>-1.1000000000000001</v>
      </c>
      <c r="Y65" s="235">
        <v>8</v>
      </c>
      <c r="Z65" s="235">
        <v>-0.2</v>
      </c>
    </row>
    <row r="66" spans="1:26">
      <c r="A66" s="239">
        <v>224</v>
      </c>
      <c r="B66" s="236" t="s">
        <v>256</v>
      </c>
      <c r="C66" s="229">
        <v>162960</v>
      </c>
      <c r="D66" s="229">
        <v>160969</v>
      </c>
      <c r="E66" s="229">
        <v>157854</v>
      </c>
      <c r="F66" s="229">
        <v>148558</v>
      </c>
      <c r="G66" s="227">
        <v>156128</v>
      </c>
      <c r="H66" s="227">
        <v>151482</v>
      </c>
      <c r="I66" s="229">
        <v>145303</v>
      </c>
      <c r="J66" s="229">
        <v>151242</v>
      </c>
      <c r="K66" s="229">
        <v>150310</v>
      </c>
      <c r="L66" s="229">
        <v>156846</v>
      </c>
      <c r="M66" s="229">
        <v>156991</v>
      </c>
      <c r="N66" s="229">
        <v>159330</v>
      </c>
      <c r="O66" s="229">
        <v>160425</v>
      </c>
      <c r="P66" s="229">
        <v>161691</v>
      </c>
      <c r="Q66" s="229">
        <v>152961</v>
      </c>
      <c r="R66" s="229">
        <v>159939</v>
      </c>
      <c r="S66" s="229">
        <v>162022</v>
      </c>
      <c r="T66" s="229">
        <v>172239</v>
      </c>
      <c r="U66" s="229">
        <v>173019</v>
      </c>
      <c r="V66" s="235">
        <v>-5.4</v>
      </c>
      <c r="W66" s="235">
        <v>4.5999999999999996</v>
      </c>
      <c r="X66" s="235">
        <v>1.3</v>
      </c>
      <c r="Y66" s="235">
        <v>6.3</v>
      </c>
      <c r="Z66" s="235">
        <v>0.5</v>
      </c>
    </row>
    <row r="67" spans="1:26">
      <c r="A67" s="243">
        <v>226</v>
      </c>
      <c r="B67" s="244" t="s">
        <v>257</v>
      </c>
      <c r="C67" s="245">
        <v>144129</v>
      </c>
      <c r="D67" s="245">
        <v>146930</v>
      </c>
      <c r="E67" s="245">
        <v>141588</v>
      </c>
      <c r="F67" s="245">
        <v>135158</v>
      </c>
      <c r="G67" s="245">
        <v>135069</v>
      </c>
      <c r="H67" s="245">
        <v>130199</v>
      </c>
      <c r="I67" s="245">
        <v>135418</v>
      </c>
      <c r="J67" s="245">
        <v>134531</v>
      </c>
      <c r="K67" s="245">
        <v>133551</v>
      </c>
      <c r="L67" s="245">
        <v>133241</v>
      </c>
      <c r="M67" s="245">
        <v>143572</v>
      </c>
      <c r="N67" s="245">
        <v>142302</v>
      </c>
      <c r="O67" s="245">
        <v>142580</v>
      </c>
      <c r="P67" s="245">
        <v>147189</v>
      </c>
      <c r="Q67" s="245">
        <v>140783</v>
      </c>
      <c r="R67" s="245">
        <v>151399</v>
      </c>
      <c r="S67" s="245">
        <v>153375</v>
      </c>
      <c r="T67" s="245">
        <v>166948</v>
      </c>
      <c r="U67" s="245">
        <v>167401</v>
      </c>
      <c r="V67" s="73">
        <v>-4.4000000000000004</v>
      </c>
      <c r="W67" s="73">
        <v>7.5</v>
      </c>
      <c r="X67" s="73">
        <v>1.3</v>
      </c>
      <c r="Y67" s="73">
        <v>8.8000000000000007</v>
      </c>
      <c r="Z67" s="73">
        <v>0.3</v>
      </c>
    </row>
    <row r="68" spans="1:26">
      <c r="A68" s="17" t="s">
        <v>258</v>
      </c>
      <c r="B68" s="17"/>
      <c r="C68" s="229"/>
      <c r="D68" s="229"/>
      <c r="E68" s="229"/>
      <c r="F68" s="229"/>
      <c r="G68" s="229"/>
      <c r="H68" s="229"/>
      <c r="I68" s="229"/>
      <c r="J68" s="229"/>
      <c r="K68" s="229"/>
      <c r="L68" s="229"/>
      <c r="M68" s="229"/>
      <c r="N68" s="229"/>
      <c r="O68" s="229"/>
      <c r="P68" s="229"/>
      <c r="Q68" s="229"/>
      <c r="R68" s="229" t="s">
        <v>187</v>
      </c>
      <c r="S68" s="229" t="s">
        <v>187</v>
      </c>
      <c r="T68" s="229" t="s">
        <v>187</v>
      </c>
      <c r="U68" s="229" t="s">
        <v>187</v>
      </c>
      <c r="V68" s="17"/>
      <c r="W68" s="17"/>
      <c r="X68" s="17"/>
      <c r="Y68" s="17"/>
      <c r="Z68" s="17"/>
    </row>
    <row r="69" spans="1:26">
      <c r="A69" s="17"/>
      <c r="B69" s="17" t="s">
        <v>259</v>
      </c>
      <c r="C69" s="229">
        <v>12994540.264685936</v>
      </c>
      <c r="D69" s="229">
        <v>13331397.712905966</v>
      </c>
      <c r="E69" s="229">
        <v>12983166.731526598</v>
      </c>
      <c r="F69" s="229">
        <v>12363806.985099591</v>
      </c>
      <c r="G69" s="229">
        <v>13022401.445403624</v>
      </c>
      <c r="H69" s="229">
        <v>12783750.477702271</v>
      </c>
      <c r="I69" s="229">
        <v>12757632.237601914</v>
      </c>
      <c r="J69" s="229">
        <v>12933236.758210286</v>
      </c>
      <c r="K69" s="229">
        <v>13099882.989045672</v>
      </c>
      <c r="L69" s="229">
        <v>13679330.161243852</v>
      </c>
      <c r="M69" s="229">
        <v>13672658.498908486</v>
      </c>
      <c r="N69" s="229">
        <v>13912665.891032416</v>
      </c>
      <c r="O69" s="229">
        <v>13960121.617307231</v>
      </c>
      <c r="P69" s="229">
        <v>14095197.99392619</v>
      </c>
      <c r="Q69" s="229">
        <v>13613281.8728045</v>
      </c>
      <c r="R69" s="229">
        <v>14141287.680007912</v>
      </c>
      <c r="S69" s="229">
        <v>14135831.151636492</v>
      </c>
      <c r="T69" s="229">
        <v>14642975.898349099</v>
      </c>
      <c r="U69" s="229">
        <v>14839103.898349099</v>
      </c>
      <c r="V69" s="70">
        <v>-3.4</v>
      </c>
      <c r="W69" s="70">
        <v>3.9</v>
      </c>
      <c r="X69" s="70">
        <v>0</v>
      </c>
      <c r="Y69" s="70">
        <v>3.6</v>
      </c>
      <c r="Z69" s="70">
        <v>1.3</v>
      </c>
    </row>
    <row r="70" spans="1:26">
      <c r="A70" s="17"/>
      <c r="B70" s="17" t="s">
        <v>260</v>
      </c>
      <c r="C70" s="17"/>
      <c r="D70" s="17"/>
      <c r="E70" s="17"/>
      <c r="F70" s="17"/>
      <c r="G70" s="17"/>
      <c r="H70" s="17"/>
      <c r="I70" s="17"/>
      <c r="J70" s="17"/>
      <c r="K70" s="17"/>
      <c r="L70" s="17"/>
      <c r="M70" s="17"/>
      <c r="N70" s="17"/>
      <c r="O70" s="17"/>
      <c r="P70" s="17"/>
      <c r="Q70" s="17"/>
      <c r="R70" s="17"/>
      <c r="S70" s="17"/>
      <c r="T70" s="17"/>
      <c r="U70" s="17"/>
      <c r="V70" s="17"/>
      <c r="W70" s="17"/>
      <c r="X70" s="17"/>
      <c r="Y70" s="17"/>
      <c r="Z70" s="17"/>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36"/>
  <sheetViews>
    <sheetView workbookViewId="0">
      <pane xSplit="2" ySplit="5" topLeftCell="L21" activePane="bottomRight" state="frozen"/>
      <selection pane="topRight" activeCell="C1" sqref="C1"/>
      <selection pane="bottomLeft" activeCell="A6" sqref="A6"/>
      <selection pane="bottomRight" activeCell="S6" sqref="S6"/>
    </sheetView>
  </sheetViews>
  <sheetFormatPr defaultColWidth="11" defaultRowHeight="13.5"/>
  <cols>
    <col min="1" max="1" width="4.875" style="18" customWidth="1"/>
    <col min="2" max="2" width="11.5" style="18" customWidth="1"/>
    <col min="3" max="5" width="11" style="18"/>
    <col min="6" max="6" width="11.375" style="18" bestFit="1" customWidth="1"/>
    <col min="7" max="11" width="11" style="18"/>
    <col min="12" max="12" width="11.75" style="18" customWidth="1"/>
    <col min="13" max="21" width="10.625" style="18" customWidth="1"/>
    <col min="22" max="25" width="9.625" style="18" customWidth="1"/>
    <col min="26" max="16384" width="11" style="18"/>
  </cols>
  <sheetData>
    <row r="1" spans="1:25">
      <c r="A1" s="193"/>
      <c r="B1" s="176" t="s">
        <v>279</v>
      </c>
      <c r="C1" s="17" t="s">
        <v>36</v>
      </c>
      <c r="D1" s="17"/>
      <c r="E1" s="17" t="s">
        <v>187</v>
      </c>
      <c r="F1" s="17" t="s">
        <v>193</v>
      </c>
      <c r="G1" s="17" t="s">
        <v>187</v>
      </c>
      <c r="H1" s="17" t="s">
        <v>187</v>
      </c>
      <c r="I1" s="17" t="s">
        <v>187</v>
      </c>
      <c r="J1" s="17" t="s">
        <v>193</v>
      </c>
      <c r="K1" s="17" t="s">
        <v>187</v>
      </c>
      <c r="L1" s="17" t="s">
        <v>193</v>
      </c>
      <c r="M1" s="17" t="s">
        <v>187</v>
      </c>
      <c r="N1" s="17" t="s">
        <v>193</v>
      </c>
      <c r="O1" s="17" t="s">
        <v>187</v>
      </c>
      <c r="P1" s="17" t="s">
        <v>187</v>
      </c>
      <c r="Q1" s="173"/>
      <c r="V1" s="17" t="s">
        <v>187</v>
      </c>
      <c r="W1" s="17"/>
      <c r="X1" s="17"/>
      <c r="Y1" s="17"/>
    </row>
    <row r="2" spans="1:25">
      <c r="A2" s="193"/>
      <c r="B2" s="176"/>
      <c r="C2" s="17">
        <v>20549355.975597799</v>
      </c>
      <c r="D2" s="17">
        <v>21240002.469864335</v>
      </c>
      <c r="E2" s="17">
        <v>20891999.538063895</v>
      </c>
      <c r="F2" s="17">
        <v>19583051.488792188</v>
      </c>
      <c r="G2" s="17">
        <v>20965873.583887339</v>
      </c>
      <c r="H2" s="17"/>
      <c r="I2" s="17"/>
      <c r="J2" s="17"/>
      <c r="K2" s="17"/>
      <c r="L2" s="17"/>
      <c r="M2" s="17"/>
      <c r="N2" s="17"/>
      <c r="O2" s="17"/>
      <c r="P2" s="17"/>
      <c r="Q2" s="17"/>
      <c r="R2" s="173" t="s">
        <v>58</v>
      </c>
      <c r="S2" s="173" t="s">
        <v>58</v>
      </c>
      <c r="T2" s="173" t="s">
        <v>59</v>
      </c>
      <c r="U2" s="173" t="s">
        <v>59</v>
      </c>
      <c r="V2" s="174" t="s">
        <v>238</v>
      </c>
      <c r="W2" s="17"/>
      <c r="X2" s="17"/>
      <c r="Y2" s="17"/>
    </row>
    <row r="3" spans="1:25" ht="14.25" customHeight="1">
      <c r="A3" s="230"/>
      <c r="B3" s="231" t="s">
        <v>38</v>
      </c>
      <c r="C3" s="202">
        <v>2006</v>
      </c>
      <c r="D3" s="202">
        <v>2007</v>
      </c>
      <c r="E3" s="202">
        <v>2008</v>
      </c>
      <c r="F3" s="202">
        <v>2009</v>
      </c>
      <c r="G3" s="202">
        <v>2010</v>
      </c>
      <c r="H3" s="202">
        <v>2011</v>
      </c>
      <c r="I3" s="151">
        <v>2012</v>
      </c>
      <c r="J3" s="151">
        <v>2013</v>
      </c>
      <c r="K3" s="151">
        <v>2014</v>
      </c>
      <c r="L3" s="151">
        <v>2015</v>
      </c>
      <c r="M3" s="151">
        <v>2016</v>
      </c>
      <c r="N3" s="151">
        <v>2017</v>
      </c>
      <c r="O3" s="151">
        <v>2018</v>
      </c>
      <c r="P3" s="202">
        <v>2019</v>
      </c>
      <c r="Q3" s="151">
        <v>2020</v>
      </c>
      <c r="R3" s="151">
        <v>2021</v>
      </c>
      <c r="S3" s="151">
        <v>2022</v>
      </c>
      <c r="T3" s="151">
        <v>2023</v>
      </c>
      <c r="U3" s="151">
        <v>2024</v>
      </c>
      <c r="V3" s="37"/>
      <c r="W3" s="37"/>
      <c r="X3" s="37"/>
      <c r="Y3" s="37"/>
    </row>
    <row r="4" spans="1:25">
      <c r="A4" s="232"/>
      <c r="B4" s="232"/>
      <c r="C4" s="192" t="s">
        <v>45</v>
      </c>
      <c r="D4" s="192" t="s">
        <v>46</v>
      </c>
      <c r="E4" s="17" t="s">
        <v>47</v>
      </c>
      <c r="F4" s="17" t="s">
        <v>48</v>
      </c>
      <c r="G4" s="17" t="s">
        <v>49</v>
      </c>
      <c r="H4" s="17" t="s">
        <v>50</v>
      </c>
      <c r="I4" s="17" t="s">
        <v>51</v>
      </c>
      <c r="J4" s="17" t="s">
        <v>52</v>
      </c>
      <c r="K4" s="17" t="s">
        <v>53</v>
      </c>
      <c r="L4" s="17" t="s">
        <v>54</v>
      </c>
      <c r="M4" s="17" t="s">
        <v>55</v>
      </c>
      <c r="N4" s="17" t="s">
        <v>56</v>
      </c>
      <c r="O4" s="17" t="s">
        <v>57</v>
      </c>
      <c r="P4" s="17" t="s">
        <v>189</v>
      </c>
      <c r="Q4" s="17" t="s">
        <v>186</v>
      </c>
      <c r="R4" s="17" t="s">
        <v>212</v>
      </c>
      <c r="S4" s="17" t="s">
        <v>219</v>
      </c>
      <c r="T4" s="17" t="s">
        <v>269</v>
      </c>
      <c r="U4" s="17" t="s">
        <v>297</v>
      </c>
      <c r="V4" s="173" t="s">
        <v>205</v>
      </c>
      <c r="W4" s="173" t="s">
        <v>213</v>
      </c>
      <c r="X4" s="173" t="s">
        <v>220</v>
      </c>
      <c r="Y4" s="173" t="s">
        <v>270</v>
      </c>
    </row>
    <row r="5" spans="1:25">
      <c r="A5" s="232"/>
      <c r="B5" s="232" t="s">
        <v>85</v>
      </c>
      <c r="C5" s="29">
        <v>2.4402201175689697E-2</v>
      </c>
      <c r="D5" s="29">
        <v>-0.46986433491110802</v>
      </c>
      <c r="E5" s="29">
        <v>0.461936105042696</v>
      </c>
      <c r="F5" s="29">
        <v>-0.48879218846559525</v>
      </c>
      <c r="G5" s="29">
        <v>0.41611266136169434</v>
      </c>
      <c r="H5" s="29"/>
      <c r="I5" s="29"/>
      <c r="J5" s="29"/>
      <c r="K5" s="29"/>
      <c r="L5" s="29"/>
      <c r="M5" s="29"/>
      <c r="N5" s="29"/>
      <c r="O5" s="29"/>
      <c r="P5" s="29"/>
      <c r="Q5" s="29"/>
      <c r="R5" s="29"/>
      <c r="S5" s="29"/>
      <c r="T5" s="29"/>
      <c r="U5" s="29"/>
      <c r="V5" s="29"/>
      <c r="W5" s="29"/>
      <c r="X5" s="29"/>
      <c r="Y5" s="29"/>
    </row>
    <row r="6" spans="1:25">
      <c r="A6" s="233"/>
      <c r="B6" s="234" t="s">
        <v>24</v>
      </c>
      <c r="C6" s="227">
        <v>20549356</v>
      </c>
      <c r="D6" s="227">
        <v>21240002</v>
      </c>
      <c r="E6" s="227">
        <v>20892000</v>
      </c>
      <c r="F6" s="227">
        <v>19583051</v>
      </c>
      <c r="G6" s="227">
        <v>20965874</v>
      </c>
      <c r="H6" s="227">
        <v>20711940</v>
      </c>
      <c r="I6" s="227">
        <v>20690453</v>
      </c>
      <c r="J6" s="227">
        <v>21373843</v>
      </c>
      <c r="K6" s="228">
        <v>21085405</v>
      </c>
      <c r="L6" s="228">
        <v>21702386</v>
      </c>
      <c r="M6" s="228">
        <v>21801475</v>
      </c>
      <c r="N6" s="228">
        <v>22167467</v>
      </c>
      <c r="O6" s="228">
        <v>22188538</v>
      </c>
      <c r="P6" s="228">
        <v>22208321</v>
      </c>
      <c r="Q6" s="228">
        <v>21424021</v>
      </c>
      <c r="R6" s="228">
        <v>22336097.212585438</v>
      </c>
      <c r="S6" s="228">
        <v>22933649.440648321</v>
      </c>
      <c r="T6" s="228">
        <v>22781202</v>
      </c>
      <c r="U6" s="228">
        <v>23079773</v>
      </c>
      <c r="V6" s="235">
        <v>-3.5</v>
      </c>
      <c r="W6" s="235">
        <v>4.3</v>
      </c>
      <c r="X6" s="235">
        <v>2.7</v>
      </c>
      <c r="Y6" s="235">
        <v>-0.7</v>
      </c>
    </row>
    <row r="7" spans="1:25">
      <c r="A7" s="236">
        <v>100</v>
      </c>
      <c r="B7" s="17" t="s">
        <v>25</v>
      </c>
      <c r="C7" s="227">
        <v>6403387</v>
      </c>
      <c r="D7" s="227">
        <v>6601183</v>
      </c>
      <c r="E7" s="227">
        <v>6526730</v>
      </c>
      <c r="F7" s="227">
        <v>6355506</v>
      </c>
      <c r="G7" s="227">
        <v>6758415</v>
      </c>
      <c r="H7" s="227">
        <v>6748736</v>
      </c>
      <c r="I7" s="227">
        <v>6706458</v>
      </c>
      <c r="J7" s="227">
        <v>6771741</v>
      </c>
      <c r="K7" s="227">
        <v>6766352</v>
      </c>
      <c r="L7" s="227">
        <v>6930400</v>
      </c>
      <c r="M7" s="227">
        <v>6890821</v>
      </c>
      <c r="N7" s="227">
        <v>7045809</v>
      </c>
      <c r="O7" s="227">
        <v>7056661</v>
      </c>
      <c r="P7" s="227">
        <v>7137813</v>
      </c>
      <c r="Q7" s="227">
        <v>6867835</v>
      </c>
      <c r="R7" s="227">
        <v>7146460.212585438</v>
      </c>
      <c r="S7" s="227">
        <v>7209050.4406483211</v>
      </c>
      <c r="T7" s="227">
        <v>7137809</v>
      </c>
      <c r="U7" s="227">
        <v>7208949</v>
      </c>
      <c r="V7" s="235">
        <v>-3.8</v>
      </c>
      <c r="W7" s="235">
        <v>4.0999999999999996</v>
      </c>
      <c r="X7" s="235">
        <v>0.9</v>
      </c>
      <c r="Y7" s="235">
        <v>-1</v>
      </c>
    </row>
    <row r="8" spans="1:25">
      <c r="A8" s="236" t="s">
        <v>239</v>
      </c>
      <c r="B8" s="17" t="s">
        <v>26</v>
      </c>
      <c r="C8" s="227">
        <v>3139877</v>
      </c>
      <c r="D8" s="227">
        <v>3268803</v>
      </c>
      <c r="E8" s="227">
        <v>3155284</v>
      </c>
      <c r="F8" s="227">
        <v>2994016</v>
      </c>
      <c r="G8" s="227">
        <v>3319765</v>
      </c>
      <c r="H8" s="227">
        <v>3306867</v>
      </c>
      <c r="I8" s="227">
        <v>3243261</v>
      </c>
      <c r="J8" s="227">
        <v>3373058</v>
      </c>
      <c r="K8" s="227">
        <v>3297132</v>
      </c>
      <c r="L8" s="227">
        <v>3451899</v>
      </c>
      <c r="M8" s="227">
        <v>3457632</v>
      </c>
      <c r="N8" s="227">
        <v>3565825</v>
      </c>
      <c r="O8" s="227">
        <v>3543031</v>
      </c>
      <c r="P8" s="227">
        <v>3550212</v>
      </c>
      <c r="Q8" s="227">
        <v>3314752</v>
      </c>
      <c r="R8" s="227">
        <v>3610133</v>
      </c>
      <c r="S8" s="227">
        <v>3735761</v>
      </c>
      <c r="T8" s="227">
        <v>3760521</v>
      </c>
      <c r="U8" s="227">
        <v>3814307</v>
      </c>
      <c r="V8" s="235">
        <v>-6.6</v>
      </c>
      <c r="W8" s="235">
        <v>8.9</v>
      </c>
      <c r="X8" s="235">
        <v>3.5</v>
      </c>
      <c r="Y8" s="235">
        <v>0.7</v>
      </c>
    </row>
    <row r="9" spans="1:25">
      <c r="A9" s="236">
        <v>2</v>
      </c>
      <c r="B9" s="17" t="s">
        <v>27</v>
      </c>
      <c r="C9" s="227">
        <v>1899352</v>
      </c>
      <c r="D9" s="227">
        <v>1950245</v>
      </c>
      <c r="E9" s="227">
        <v>1870110</v>
      </c>
      <c r="F9" s="227">
        <v>1781451</v>
      </c>
      <c r="G9" s="227">
        <v>1899243</v>
      </c>
      <c r="H9" s="227">
        <v>1939947</v>
      </c>
      <c r="I9" s="227">
        <v>1987136</v>
      </c>
      <c r="J9" s="227">
        <v>1992435</v>
      </c>
      <c r="K9" s="227">
        <v>1927838</v>
      </c>
      <c r="L9" s="227">
        <v>1975805</v>
      </c>
      <c r="M9" s="227">
        <v>2047698</v>
      </c>
      <c r="N9" s="227">
        <v>2023368</v>
      </c>
      <c r="O9" s="227">
        <v>2019908</v>
      </c>
      <c r="P9" s="227">
        <v>1961641</v>
      </c>
      <c r="Q9" s="227">
        <v>1868353</v>
      </c>
      <c r="R9" s="227">
        <v>2112380</v>
      </c>
      <c r="S9" s="227">
        <v>2180378</v>
      </c>
      <c r="T9" s="227">
        <v>2262771</v>
      </c>
      <c r="U9" s="227">
        <v>2289355</v>
      </c>
      <c r="V9" s="235">
        <v>-4.8</v>
      </c>
      <c r="W9" s="235">
        <v>13.1</v>
      </c>
      <c r="X9" s="235">
        <v>3.2</v>
      </c>
      <c r="Y9" s="235">
        <v>3.8</v>
      </c>
    </row>
    <row r="10" spans="1:25">
      <c r="A10" s="236">
        <v>3</v>
      </c>
      <c r="B10" s="17" t="s">
        <v>28</v>
      </c>
      <c r="C10" s="227">
        <v>2818020</v>
      </c>
      <c r="D10" s="227">
        <v>2991431</v>
      </c>
      <c r="E10" s="227">
        <v>2991000</v>
      </c>
      <c r="F10" s="227">
        <v>2588289</v>
      </c>
      <c r="G10" s="227">
        <v>2757838</v>
      </c>
      <c r="H10" s="227">
        <v>2651168</v>
      </c>
      <c r="I10" s="227">
        <v>2817397</v>
      </c>
      <c r="J10" s="227">
        <v>2854925</v>
      </c>
      <c r="K10" s="227">
        <v>2825033</v>
      </c>
      <c r="L10" s="227">
        <v>2899916</v>
      </c>
      <c r="M10" s="227">
        <v>2824387</v>
      </c>
      <c r="N10" s="227">
        <v>2844017</v>
      </c>
      <c r="O10" s="227">
        <v>2896598</v>
      </c>
      <c r="P10" s="227">
        <v>2908334</v>
      </c>
      <c r="Q10" s="227">
        <v>2908287</v>
      </c>
      <c r="R10" s="227">
        <v>2952647</v>
      </c>
      <c r="S10" s="227">
        <v>3051807</v>
      </c>
      <c r="T10" s="227">
        <v>2997796</v>
      </c>
      <c r="U10" s="227">
        <v>3053508</v>
      </c>
      <c r="V10" s="235">
        <v>0</v>
      </c>
      <c r="W10" s="235">
        <v>1.5</v>
      </c>
      <c r="X10" s="235">
        <v>3.4</v>
      </c>
      <c r="Y10" s="235">
        <v>-1.8</v>
      </c>
    </row>
    <row r="11" spans="1:25">
      <c r="A11" s="236">
        <v>4</v>
      </c>
      <c r="B11" s="17" t="s">
        <v>29</v>
      </c>
      <c r="C11" s="227">
        <v>1193880</v>
      </c>
      <c r="D11" s="227">
        <v>1222983</v>
      </c>
      <c r="E11" s="227">
        <v>1199005</v>
      </c>
      <c r="F11" s="227">
        <v>1148273</v>
      </c>
      <c r="G11" s="227">
        <v>1191547</v>
      </c>
      <c r="H11" s="227">
        <v>1139876</v>
      </c>
      <c r="I11" s="227">
        <v>1125265</v>
      </c>
      <c r="J11" s="227">
        <v>1180223</v>
      </c>
      <c r="K11" s="227">
        <v>1150954</v>
      </c>
      <c r="L11" s="227">
        <v>1169516</v>
      </c>
      <c r="M11" s="227">
        <v>1217502</v>
      </c>
      <c r="N11" s="227">
        <v>1270476</v>
      </c>
      <c r="O11" s="227">
        <v>1263155</v>
      </c>
      <c r="P11" s="227">
        <v>1267825</v>
      </c>
      <c r="Q11" s="227">
        <v>1244949</v>
      </c>
      <c r="R11" s="227">
        <v>1222223</v>
      </c>
      <c r="S11" s="227">
        <v>1267348</v>
      </c>
      <c r="T11" s="227">
        <v>1226631</v>
      </c>
      <c r="U11" s="227">
        <v>1245116</v>
      </c>
      <c r="V11" s="235">
        <v>-1.8</v>
      </c>
      <c r="W11" s="235">
        <v>-1.8</v>
      </c>
      <c r="X11" s="235">
        <v>3.7</v>
      </c>
      <c r="Y11" s="235">
        <v>-3.2</v>
      </c>
    </row>
    <row r="12" spans="1:25">
      <c r="A12" s="236">
        <v>5</v>
      </c>
      <c r="B12" s="17" t="s">
        <v>30</v>
      </c>
      <c r="C12" s="227">
        <v>2570844</v>
      </c>
      <c r="D12" s="227">
        <v>2634212</v>
      </c>
      <c r="E12" s="227">
        <v>2709815</v>
      </c>
      <c r="F12" s="227">
        <v>2375561</v>
      </c>
      <c r="G12" s="227">
        <v>2593073</v>
      </c>
      <c r="H12" s="227">
        <v>2527659</v>
      </c>
      <c r="I12" s="227">
        <v>2473728</v>
      </c>
      <c r="J12" s="227">
        <v>2681102</v>
      </c>
      <c r="K12" s="227">
        <v>2640536</v>
      </c>
      <c r="L12" s="227">
        <v>2707594</v>
      </c>
      <c r="M12" s="227">
        <v>2765806</v>
      </c>
      <c r="N12" s="227">
        <v>2763700</v>
      </c>
      <c r="O12" s="227">
        <v>2744884</v>
      </c>
      <c r="P12" s="227">
        <v>2677567</v>
      </c>
      <c r="Q12" s="227">
        <v>2554682</v>
      </c>
      <c r="R12" s="227">
        <v>2598136</v>
      </c>
      <c r="S12" s="227">
        <v>2697675</v>
      </c>
      <c r="T12" s="227">
        <v>2588357</v>
      </c>
      <c r="U12" s="227">
        <v>2638372</v>
      </c>
      <c r="V12" s="235">
        <v>-4.5999999999999996</v>
      </c>
      <c r="W12" s="235">
        <v>1.7</v>
      </c>
      <c r="X12" s="235">
        <v>3.8</v>
      </c>
      <c r="Y12" s="235">
        <v>-4.0999999999999996</v>
      </c>
    </row>
    <row r="13" spans="1:25">
      <c r="A13" s="236">
        <v>6</v>
      </c>
      <c r="B13" s="17" t="s">
        <v>31</v>
      </c>
      <c r="C13" s="227">
        <v>989907</v>
      </c>
      <c r="D13" s="227">
        <v>1014426</v>
      </c>
      <c r="E13" s="227">
        <v>974618</v>
      </c>
      <c r="F13" s="227">
        <v>938264</v>
      </c>
      <c r="G13" s="227">
        <v>995820</v>
      </c>
      <c r="H13" s="227">
        <v>988733</v>
      </c>
      <c r="I13" s="227">
        <v>992284</v>
      </c>
      <c r="J13" s="227">
        <v>1004111</v>
      </c>
      <c r="K13" s="227">
        <v>1004634</v>
      </c>
      <c r="L13" s="227">
        <v>1038652</v>
      </c>
      <c r="M13" s="227">
        <v>1062036</v>
      </c>
      <c r="N13" s="227">
        <v>1101365</v>
      </c>
      <c r="O13" s="227">
        <v>1107928</v>
      </c>
      <c r="P13" s="227">
        <v>1106467</v>
      </c>
      <c r="Q13" s="227">
        <v>1112229</v>
      </c>
      <c r="R13" s="227">
        <v>1081493</v>
      </c>
      <c r="S13" s="227">
        <v>1122821</v>
      </c>
      <c r="T13" s="227">
        <v>1097650</v>
      </c>
      <c r="U13" s="227">
        <v>1113420</v>
      </c>
      <c r="V13" s="235">
        <v>0.5</v>
      </c>
      <c r="W13" s="235">
        <v>-2.8</v>
      </c>
      <c r="X13" s="235">
        <v>3.8</v>
      </c>
      <c r="Y13" s="235">
        <v>-2.2000000000000002</v>
      </c>
    </row>
    <row r="14" spans="1:25">
      <c r="A14" s="236">
        <v>7</v>
      </c>
      <c r="B14" s="17" t="s">
        <v>32</v>
      </c>
      <c r="C14" s="227">
        <v>636860</v>
      </c>
      <c r="D14" s="227">
        <v>645846</v>
      </c>
      <c r="E14" s="227">
        <v>611350</v>
      </c>
      <c r="F14" s="227">
        <v>584421</v>
      </c>
      <c r="G14" s="227">
        <v>597646</v>
      </c>
      <c r="H14" s="227">
        <v>587898</v>
      </c>
      <c r="I14" s="227">
        <v>595732</v>
      </c>
      <c r="J14" s="227">
        <v>642868</v>
      </c>
      <c r="K14" s="227">
        <v>632502</v>
      </c>
      <c r="L14" s="227">
        <v>656972</v>
      </c>
      <c r="M14" s="227">
        <v>661294</v>
      </c>
      <c r="N14" s="227">
        <v>671196</v>
      </c>
      <c r="O14" s="227">
        <v>657534</v>
      </c>
      <c r="P14" s="227">
        <v>662926</v>
      </c>
      <c r="Q14" s="227">
        <v>671230</v>
      </c>
      <c r="R14" s="227">
        <v>672159</v>
      </c>
      <c r="S14" s="227">
        <v>696799</v>
      </c>
      <c r="T14" s="227">
        <v>719418</v>
      </c>
      <c r="U14" s="227">
        <v>721977</v>
      </c>
      <c r="V14" s="235">
        <v>1.3</v>
      </c>
      <c r="W14" s="235">
        <v>0.1</v>
      </c>
      <c r="X14" s="235">
        <v>3.7</v>
      </c>
      <c r="Y14" s="235">
        <v>3.2</v>
      </c>
    </row>
    <row r="15" spans="1:25">
      <c r="A15" s="236">
        <v>8</v>
      </c>
      <c r="B15" s="17" t="s">
        <v>33</v>
      </c>
      <c r="C15" s="227">
        <v>395242</v>
      </c>
      <c r="D15" s="227">
        <v>411578</v>
      </c>
      <c r="E15" s="227">
        <v>377367</v>
      </c>
      <c r="F15" s="227">
        <v>357854</v>
      </c>
      <c r="G15" s="227">
        <v>374171</v>
      </c>
      <c r="H15" s="227">
        <v>365403</v>
      </c>
      <c r="I15" s="227">
        <v>294865</v>
      </c>
      <c r="J15" s="227">
        <v>408809</v>
      </c>
      <c r="K15" s="227">
        <v>390921</v>
      </c>
      <c r="L15" s="227">
        <v>410757</v>
      </c>
      <c r="M15" s="227">
        <v>415268</v>
      </c>
      <c r="N15" s="227">
        <v>421628</v>
      </c>
      <c r="O15" s="227">
        <v>437469</v>
      </c>
      <c r="P15" s="227">
        <v>470161</v>
      </c>
      <c r="Q15" s="227">
        <v>443951</v>
      </c>
      <c r="R15" s="227">
        <v>454856</v>
      </c>
      <c r="S15" s="227">
        <v>473775</v>
      </c>
      <c r="T15" s="227">
        <v>470731</v>
      </c>
      <c r="U15" s="227">
        <v>475295</v>
      </c>
      <c r="V15" s="235">
        <v>-5.6</v>
      </c>
      <c r="W15" s="235">
        <v>2.5</v>
      </c>
      <c r="X15" s="235">
        <v>4.2</v>
      </c>
      <c r="Y15" s="235">
        <v>-0.6</v>
      </c>
    </row>
    <row r="16" spans="1:25">
      <c r="A16" s="236">
        <v>9</v>
      </c>
      <c r="B16" s="17" t="s">
        <v>34</v>
      </c>
      <c r="C16" s="227">
        <v>501987</v>
      </c>
      <c r="D16" s="227">
        <v>499295</v>
      </c>
      <c r="E16" s="227">
        <v>476721</v>
      </c>
      <c r="F16" s="227">
        <v>459416</v>
      </c>
      <c r="G16" s="227">
        <v>478356</v>
      </c>
      <c r="H16" s="227">
        <v>455653</v>
      </c>
      <c r="I16" s="227">
        <v>454327</v>
      </c>
      <c r="J16" s="227">
        <v>464571</v>
      </c>
      <c r="K16" s="227">
        <v>449503</v>
      </c>
      <c r="L16" s="227">
        <v>460875</v>
      </c>
      <c r="M16" s="227">
        <v>459031</v>
      </c>
      <c r="N16" s="227">
        <v>460083</v>
      </c>
      <c r="O16" s="227">
        <v>461370</v>
      </c>
      <c r="P16" s="227">
        <v>465375</v>
      </c>
      <c r="Q16" s="227">
        <v>437753</v>
      </c>
      <c r="R16" s="227">
        <v>485610</v>
      </c>
      <c r="S16" s="227">
        <v>498235</v>
      </c>
      <c r="T16" s="227">
        <v>519518</v>
      </c>
      <c r="U16" s="227">
        <v>519474</v>
      </c>
      <c r="V16" s="235">
        <v>-5.9</v>
      </c>
      <c r="W16" s="235">
        <v>10.9</v>
      </c>
      <c r="X16" s="235">
        <v>2.6</v>
      </c>
      <c r="Y16" s="235">
        <v>4.3</v>
      </c>
    </row>
    <row r="17" spans="1:25">
      <c r="A17" s="237"/>
      <c r="B17" s="238"/>
      <c r="C17" s="227"/>
      <c r="D17" s="227"/>
      <c r="E17" s="227"/>
      <c r="F17" s="227"/>
      <c r="G17" s="227"/>
      <c r="H17" s="227"/>
      <c r="I17" s="227"/>
      <c r="J17" s="227"/>
      <c r="K17" s="227"/>
      <c r="L17" s="227"/>
      <c r="M17" s="227"/>
      <c r="N17" s="227"/>
      <c r="O17" s="227"/>
      <c r="P17" s="227"/>
      <c r="Q17" s="227"/>
      <c r="R17" s="227"/>
      <c r="S17" s="227"/>
      <c r="T17" s="227"/>
      <c r="U17" s="227"/>
      <c r="V17" s="235"/>
      <c r="W17" s="235"/>
      <c r="X17" s="235"/>
      <c r="Y17" s="235"/>
    </row>
    <row r="18" spans="1:25">
      <c r="A18" s="239">
        <v>100</v>
      </c>
      <c r="B18" s="238" t="s">
        <v>25</v>
      </c>
      <c r="C18" s="227">
        <v>6403387</v>
      </c>
      <c r="D18" s="227">
        <v>6601183</v>
      </c>
      <c r="E18" s="227">
        <v>6526730</v>
      </c>
      <c r="F18" s="227">
        <v>6355506</v>
      </c>
      <c r="G18" s="227">
        <v>6758415</v>
      </c>
      <c r="H18" s="227">
        <v>6748736</v>
      </c>
      <c r="I18" s="227">
        <v>6706458</v>
      </c>
      <c r="J18" s="227">
        <v>6771741</v>
      </c>
      <c r="K18" s="227">
        <v>6766352</v>
      </c>
      <c r="L18" s="227">
        <v>6930400</v>
      </c>
      <c r="M18" s="227">
        <v>6890821</v>
      </c>
      <c r="N18" s="227">
        <v>7045809</v>
      </c>
      <c r="O18" s="227">
        <v>7056661</v>
      </c>
      <c r="P18" s="227">
        <v>7137813</v>
      </c>
      <c r="Q18" s="227">
        <v>6867835</v>
      </c>
      <c r="R18" s="227">
        <v>7146460.212585438</v>
      </c>
      <c r="S18" s="227">
        <v>7209050.4406483211</v>
      </c>
      <c r="T18" s="227">
        <v>7137809</v>
      </c>
      <c r="U18" s="227">
        <v>7208949</v>
      </c>
      <c r="V18" s="235">
        <v>-3.8</v>
      </c>
      <c r="W18" s="235">
        <v>4.0999999999999996</v>
      </c>
      <c r="X18" s="235">
        <v>0.9</v>
      </c>
      <c r="Y18" s="235">
        <v>-1</v>
      </c>
    </row>
    <row r="19" spans="1:25">
      <c r="A19" s="237">
        <v>1</v>
      </c>
      <c r="B19" s="176" t="s">
        <v>86</v>
      </c>
      <c r="C19" s="227">
        <v>3139877</v>
      </c>
      <c r="D19" s="227">
        <v>3268803</v>
      </c>
      <c r="E19" s="227">
        <v>3155284</v>
      </c>
      <c r="F19" s="227">
        <v>2994016</v>
      </c>
      <c r="G19" s="227">
        <v>3319765</v>
      </c>
      <c r="H19" s="227">
        <v>3306867</v>
      </c>
      <c r="I19" s="227">
        <v>3243261</v>
      </c>
      <c r="J19" s="227">
        <v>3373058</v>
      </c>
      <c r="K19" s="227">
        <v>3297132</v>
      </c>
      <c r="L19" s="227">
        <v>3451899</v>
      </c>
      <c r="M19" s="227">
        <v>3457632</v>
      </c>
      <c r="N19" s="227">
        <v>3565825</v>
      </c>
      <c r="O19" s="227">
        <v>3543031</v>
      </c>
      <c r="P19" s="227">
        <v>3550212</v>
      </c>
      <c r="Q19" s="227">
        <v>3314752</v>
      </c>
      <c r="R19" s="227">
        <v>3610133</v>
      </c>
      <c r="S19" s="227">
        <v>3735761</v>
      </c>
      <c r="T19" s="227">
        <v>3760521</v>
      </c>
      <c r="U19" s="227">
        <v>3814307</v>
      </c>
      <c r="V19" s="235">
        <v>-6.6</v>
      </c>
      <c r="W19" s="235">
        <v>8.9</v>
      </c>
      <c r="X19" s="235">
        <v>3.5</v>
      </c>
      <c r="Y19" s="235">
        <v>0.7</v>
      </c>
    </row>
    <row r="20" spans="1:25">
      <c r="A20" s="239">
        <v>202</v>
      </c>
      <c r="B20" s="236" t="s">
        <v>87</v>
      </c>
      <c r="C20" s="227">
        <v>1767198</v>
      </c>
      <c r="D20" s="227">
        <v>1854306</v>
      </c>
      <c r="E20" s="227">
        <v>1742360</v>
      </c>
      <c r="F20" s="227">
        <v>1639611</v>
      </c>
      <c r="G20" s="227">
        <v>1859812</v>
      </c>
      <c r="H20" s="227">
        <v>1802278</v>
      </c>
      <c r="I20" s="227">
        <v>1744273</v>
      </c>
      <c r="J20" s="227">
        <v>1806565</v>
      </c>
      <c r="K20" s="227">
        <v>1791107</v>
      </c>
      <c r="L20" s="227">
        <v>1883474</v>
      </c>
      <c r="M20" s="227">
        <v>1920602</v>
      </c>
      <c r="N20" s="227">
        <v>1980459</v>
      </c>
      <c r="O20" s="227">
        <v>1955224</v>
      </c>
      <c r="P20" s="227">
        <v>1962807</v>
      </c>
      <c r="Q20" s="227">
        <v>1782970</v>
      </c>
      <c r="R20" s="227">
        <v>1901205</v>
      </c>
      <c r="S20" s="227">
        <v>1971436</v>
      </c>
      <c r="T20" s="227">
        <v>1900851</v>
      </c>
      <c r="U20" s="227">
        <v>1939182</v>
      </c>
      <c r="V20" s="235">
        <v>-9.1999999999999993</v>
      </c>
      <c r="W20" s="235">
        <v>6.6</v>
      </c>
      <c r="X20" s="235">
        <v>3.7</v>
      </c>
      <c r="Y20" s="235">
        <v>-3.6</v>
      </c>
    </row>
    <row r="21" spans="1:25">
      <c r="A21" s="239">
        <v>204</v>
      </c>
      <c r="B21" s="236" t="s">
        <v>88</v>
      </c>
      <c r="C21" s="227">
        <v>1173503</v>
      </c>
      <c r="D21" s="227">
        <v>1212682</v>
      </c>
      <c r="E21" s="227">
        <v>1214132</v>
      </c>
      <c r="F21" s="227">
        <v>1156984</v>
      </c>
      <c r="G21" s="227">
        <v>1245439</v>
      </c>
      <c r="H21" s="227">
        <v>1295406</v>
      </c>
      <c r="I21" s="227">
        <v>1287573</v>
      </c>
      <c r="J21" s="227">
        <v>1342727</v>
      </c>
      <c r="K21" s="227">
        <v>1301179</v>
      </c>
      <c r="L21" s="227">
        <v>1344470</v>
      </c>
      <c r="M21" s="227">
        <v>1328234</v>
      </c>
      <c r="N21" s="227">
        <v>1372089</v>
      </c>
      <c r="O21" s="227">
        <v>1385038</v>
      </c>
      <c r="P21" s="227">
        <v>1382072</v>
      </c>
      <c r="Q21" s="227">
        <v>1337063</v>
      </c>
      <c r="R21" s="227">
        <v>1462011</v>
      </c>
      <c r="S21" s="227">
        <v>1509832</v>
      </c>
      <c r="T21" s="227">
        <v>1570591</v>
      </c>
      <c r="U21" s="227">
        <v>1585212</v>
      </c>
      <c r="V21" s="235">
        <v>-3.3</v>
      </c>
      <c r="W21" s="235">
        <v>9.3000000000000007</v>
      </c>
      <c r="X21" s="235">
        <v>3.3</v>
      </c>
      <c r="Y21" s="235">
        <v>4</v>
      </c>
    </row>
    <row r="22" spans="1:25">
      <c r="A22" s="239">
        <v>206</v>
      </c>
      <c r="B22" s="236" t="s">
        <v>89</v>
      </c>
      <c r="C22" s="227">
        <v>199176</v>
      </c>
      <c r="D22" s="227">
        <v>201815</v>
      </c>
      <c r="E22" s="227">
        <v>198792</v>
      </c>
      <c r="F22" s="227">
        <v>197421</v>
      </c>
      <c r="G22" s="227">
        <v>214514</v>
      </c>
      <c r="H22" s="227">
        <v>209183</v>
      </c>
      <c r="I22" s="227">
        <v>211415</v>
      </c>
      <c r="J22" s="227">
        <v>223766</v>
      </c>
      <c r="K22" s="227">
        <v>204846</v>
      </c>
      <c r="L22" s="227">
        <v>223955</v>
      </c>
      <c r="M22" s="227">
        <v>208796</v>
      </c>
      <c r="N22" s="227">
        <v>213277</v>
      </c>
      <c r="O22" s="227">
        <v>202769</v>
      </c>
      <c r="P22" s="227">
        <v>205333</v>
      </c>
      <c r="Q22" s="227">
        <v>194719</v>
      </c>
      <c r="R22" s="227">
        <v>246917</v>
      </c>
      <c r="S22" s="227">
        <v>254493</v>
      </c>
      <c r="T22" s="227">
        <v>289079</v>
      </c>
      <c r="U22" s="227">
        <v>289913</v>
      </c>
      <c r="V22" s="235">
        <v>-5.2</v>
      </c>
      <c r="W22" s="235">
        <v>26.8</v>
      </c>
      <c r="X22" s="235">
        <v>3.1</v>
      </c>
      <c r="Y22" s="235">
        <v>13.6</v>
      </c>
    </row>
    <row r="23" spans="1:25">
      <c r="A23" s="237">
        <v>2</v>
      </c>
      <c r="B23" s="176" t="s">
        <v>90</v>
      </c>
      <c r="C23" s="227">
        <v>1899352</v>
      </c>
      <c r="D23" s="227">
        <v>1950245</v>
      </c>
      <c r="E23" s="227">
        <v>1870110</v>
      </c>
      <c r="F23" s="227">
        <v>1781451</v>
      </c>
      <c r="G23" s="227">
        <v>1899243</v>
      </c>
      <c r="H23" s="227">
        <v>1939947</v>
      </c>
      <c r="I23" s="227">
        <v>1987136</v>
      </c>
      <c r="J23" s="227">
        <v>1992435</v>
      </c>
      <c r="K23" s="227">
        <v>1927838</v>
      </c>
      <c r="L23" s="227">
        <v>1975805</v>
      </c>
      <c r="M23" s="227">
        <v>2047698</v>
      </c>
      <c r="N23" s="227">
        <v>2023368</v>
      </c>
      <c r="O23" s="227">
        <v>2019908</v>
      </c>
      <c r="P23" s="227">
        <v>1961641</v>
      </c>
      <c r="Q23" s="227">
        <v>1868353</v>
      </c>
      <c r="R23" s="227">
        <v>2112380</v>
      </c>
      <c r="S23" s="227">
        <v>2180378</v>
      </c>
      <c r="T23" s="227">
        <v>2262771</v>
      </c>
      <c r="U23" s="227">
        <v>2289355</v>
      </c>
      <c r="V23" s="235">
        <v>-4.8</v>
      </c>
      <c r="W23" s="235">
        <v>13.1</v>
      </c>
      <c r="X23" s="235">
        <v>3.2</v>
      </c>
      <c r="Y23" s="235">
        <v>3.8</v>
      </c>
    </row>
    <row r="24" spans="1:25">
      <c r="A24" s="239">
        <v>207</v>
      </c>
      <c r="B24" s="236" t="s">
        <v>91</v>
      </c>
      <c r="C24" s="227">
        <v>661228</v>
      </c>
      <c r="D24" s="227">
        <v>687909</v>
      </c>
      <c r="E24" s="227">
        <v>632206</v>
      </c>
      <c r="F24" s="227">
        <v>571849</v>
      </c>
      <c r="G24" s="227">
        <v>622187</v>
      </c>
      <c r="H24" s="227">
        <v>643910</v>
      </c>
      <c r="I24" s="227">
        <v>645100</v>
      </c>
      <c r="J24" s="227">
        <v>675691</v>
      </c>
      <c r="K24" s="227">
        <v>667411</v>
      </c>
      <c r="L24" s="227">
        <v>665935</v>
      </c>
      <c r="M24" s="227">
        <v>696915</v>
      </c>
      <c r="N24" s="227">
        <v>676910</v>
      </c>
      <c r="O24" s="227">
        <v>667540</v>
      </c>
      <c r="P24" s="227">
        <v>647670</v>
      </c>
      <c r="Q24" s="227">
        <v>626202</v>
      </c>
      <c r="R24" s="227">
        <v>670641</v>
      </c>
      <c r="S24" s="227">
        <v>692922</v>
      </c>
      <c r="T24" s="227">
        <v>700503</v>
      </c>
      <c r="U24" s="227">
        <v>711013</v>
      </c>
      <c r="V24" s="235">
        <v>-3.3</v>
      </c>
      <c r="W24" s="235">
        <v>7.1</v>
      </c>
      <c r="X24" s="235">
        <v>3.3</v>
      </c>
      <c r="Y24" s="235">
        <v>1.1000000000000001</v>
      </c>
    </row>
    <row r="25" spans="1:25">
      <c r="A25" s="239">
        <v>214</v>
      </c>
      <c r="B25" s="236" t="s">
        <v>92</v>
      </c>
      <c r="C25" s="227">
        <v>466441</v>
      </c>
      <c r="D25" s="227">
        <v>454641</v>
      </c>
      <c r="E25" s="227">
        <v>449713</v>
      </c>
      <c r="F25" s="227">
        <v>454619</v>
      </c>
      <c r="G25" s="227">
        <v>459989</v>
      </c>
      <c r="H25" s="227">
        <v>453423</v>
      </c>
      <c r="I25" s="227">
        <v>458986</v>
      </c>
      <c r="J25" s="227">
        <v>469607</v>
      </c>
      <c r="K25" s="227">
        <v>455473</v>
      </c>
      <c r="L25" s="227">
        <v>462848</v>
      </c>
      <c r="M25" s="227">
        <v>462044</v>
      </c>
      <c r="N25" s="227">
        <v>466982</v>
      </c>
      <c r="O25" s="227">
        <v>475084</v>
      </c>
      <c r="P25" s="227">
        <v>465581</v>
      </c>
      <c r="Q25" s="227">
        <v>439852</v>
      </c>
      <c r="R25" s="227">
        <v>541983</v>
      </c>
      <c r="S25" s="227">
        <v>557735</v>
      </c>
      <c r="T25" s="227">
        <v>609146</v>
      </c>
      <c r="U25" s="227">
        <v>613646</v>
      </c>
      <c r="V25" s="235">
        <v>-5.5</v>
      </c>
      <c r="W25" s="235">
        <v>23.2</v>
      </c>
      <c r="X25" s="235">
        <v>2.9</v>
      </c>
      <c r="Y25" s="235">
        <v>9.1999999999999993</v>
      </c>
    </row>
    <row r="26" spans="1:25">
      <c r="A26" s="239">
        <v>217</v>
      </c>
      <c r="B26" s="236" t="s">
        <v>93</v>
      </c>
      <c r="C26" s="227">
        <v>308125</v>
      </c>
      <c r="D26" s="227">
        <v>317622</v>
      </c>
      <c r="E26" s="227">
        <v>308020</v>
      </c>
      <c r="F26" s="227">
        <v>298622</v>
      </c>
      <c r="G26" s="227">
        <v>318964</v>
      </c>
      <c r="H26" s="227">
        <v>323272</v>
      </c>
      <c r="I26" s="227">
        <v>338506</v>
      </c>
      <c r="J26" s="227">
        <v>324008</v>
      </c>
      <c r="K26" s="227">
        <v>320609</v>
      </c>
      <c r="L26" s="227">
        <v>313953</v>
      </c>
      <c r="M26" s="227">
        <v>318224</v>
      </c>
      <c r="N26" s="227">
        <v>323809</v>
      </c>
      <c r="O26" s="227">
        <v>334577</v>
      </c>
      <c r="P26" s="227">
        <v>328207</v>
      </c>
      <c r="Q26" s="227">
        <v>309802</v>
      </c>
      <c r="R26" s="227">
        <v>374754</v>
      </c>
      <c r="S26" s="227">
        <v>386171</v>
      </c>
      <c r="T26" s="227">
        <v>416054</v>
      </c>
      <c r="U26" s="227">
        <v>420110</v>
      </c>
      <c r="V26" s="235">
        <v>-5.6</v>
      </c>
      <c r="W26" s="235">
        <v>21</v>
      </c>
      <c r="X26" s="235">
        <v>3</v>
      </c>
      <c r="Y26" s="235">
        <v>7.7</v>
      </c>
    </row>
    <row r="27" spans="1:25">
      <c r="A27" s="239">
        <v>219</v>
      </c>
      <c r="B27" s="236" t="s">
        <v>94</v>
      </c>
      <c r="C27" s="227">
        <v>399539</v>
      </c>
      <c r="D27" s="227">
        <v>428739</v>
      </c>
      <c r="E27" s="227">
        <v>419881</v>
      </c>
      <c r="F27" s="227">
        <v>397373</v>
      </c>
      <c r="G27" s="227">
        <v>437133</v>
      </c>
      <c r="H27" s="227">
        <v>457168</v>
      </c>
      <c r="I27" s="227">
        <v>482525</v>
      </c>
      <c r="J27" s="227">
        <v>459762</v>
      </c>
      <c r="K27" s="227">
        <v>422390</v>
      </c>
      <c r="L27" s="227">
        <v>469535</v>
      </c>
      <c r="M27" s="227">
        <v>507303</v>
      </c>
      <c r="N27" s="227">
        <v>490125</v>
      </c>
      <c r="O27" s="227">
        <v>480369</v>
      </c>
      <c r="P27" s="227">
        <v>457942</v>
      </c>
      <c r="Q27" s="227">
        <v>431889</v>
      </c>
      <c r="R27" s="227">
        <v>451559</v>
      </c>
      <c r="S27" s="227">
        <v>467968</v>
      </c>
      <c r="T27" s="227">
        <v>453064</v>
      </c>
      <c r="U27" s="227">
        <v>460674</v>
      </c>
      <c r="V27" s="235">
        <v>-5.7</v>
      </c>
      <c r="W27" s="235">
        <v>4.5999999999999996</v>
      </c>
      <c r="X27" s="235">
        <v>3.6</v>
      </c>
      <c r="Y27" s="235">
        <v>-3.2</v>
      </c>
    </row>
    <row r="28" spans="1:25">
      <c r="A28" s="239">
        <v>301</v>
      </c>
      <c r="B28" s="236" t="s">
        <v>95</v>
      </c>
      <c r="C28" s="227">
        <v>64019</v>
      </c>
      <c r="D28" s="227">
        <v>61334</v>
      </c>
      <c r="E28" s="227">
        <v>60290</v>
      </c>
      <c r="F28" s="227">
        <v>58988</v>
      </c>
      <c r="G28" s="227">
        <v>60970</v>
      </c>
      <c r="H28" s="227">
        <v>62174</v>
      </c>
      <c r="I28" s="227">
        <v>62019</v>
      </c>
      <c r="J28" s="227">
        <v>63367</v>
      </c>
      <c r="K28" s="227">
        <v>61955</v>
      </c>
      <c r="L28" s="227">
        <v>63534</v>
      </c>
      <c r="M28" s="227">
        <v>63212</v>
      </c>
      <c r="N28" s="227">
        <v>65542</v>
      </c>
      <c r="O28" s="227">
        <v>62338</v>
      </c>
      <c r="P28" s="227">
        <v>62241</v>
      </c>
      <c r="Q28" s="227">
        <v>60608</v>
      </c>
      <c r="R28" s="227">
        <v>73443</v>
      </c>
      <c r="S28" s="227">
        <v>75582</v>
      </c>
      <c r="T28" s="227">
        <v>84004</v>
      </c>
      <c r="U28" s="227">
        <v>83912</v>
      </c>
      <c r="V28" s="235">
        <v>-2.6</v>
      </c>
      <c r="W28" s="235">
        <v>21.2</v>
      </c>
      <c r="X28" s="235">
        <v>2.9</v>
      </c>
      <c r="Y28" s="235">
        <v>11.1</v>
      </c>
    </row>
    <row r="29" spans="1:25">
      <c r="A29" s="237">
        <v>3</v>
      </c>
      <c r="B29" s="176" t="s">
        <v>28</v>
      </c>
      <c r="C29" s="227">
        <v>2818020</v>
      </c>
      <c r="D29" s="227">
        <v>2991431</v>
      </c>
      <c r="E29" s="227">
        <v>2991000</v>
      </c>
      <c r="F29" s="227">
        <v>2588289</v>
      </c>
      <c r="G29" s="227">
        <v>2757838</v>
      </c>
      <c r="H29" s="227">
        <v>2651168</v>
      </c>
      <c r="I29" s="227">
        <v>2817397</v>
      </c>
      <c r="J29" s="227">
        <v>2854925</v>
      </c>
      <c r="K29" s="227">
        <v>2825033</v>
      </c>
      <c r="L29" s="227">
        <v>2899916</v>
      </c>
      <c r="M29" s="227">
        <v>2824387</v>
      </c>
      <c r="N29" s="227">
        <v>2844017</v>
      </c>
      <c r="O29" s="227">
        <v>2896598</v>
      </c>
      <c r="P29" s="227">
        <v>2908334</v>
      </c>
      <c r="Q29" s="227">
        <v>2908287</v>
      </c>
      <c r="R29" s="227">
        <v>2952647</v>
      </c>
      <c r="S29" s="227">
        <v>3051807</v>
      </c>
      <c r="T29" s="227">
        <v>2997796</v>
      </c>
      <c r="U29" s="227">
        <v>3053508</v>
      </c>
      <c r="V29" s="235">
        <v>0</v>
      </c>
      <c r="W29" s="235">
        <v>1.5</v>
      </c>
      <c r="X29" s="235">
        <v>3.4</v>
      </c>
      <c r="Y29" s="235">
        <v>-1.8</v>
      </c>
    </row>
    <row r="30" spans="1:25">
      <c r="A30" s="239">
        <v>203</v>
      </c>
      <c r="B30" s="236" t="s">
        <v>96</v>
      </c>
      <c r="C30" s="227">
        <v>1100055</v>
      </c>
      <c r="D30" s="227">
        <v>1161821</v>
      </c>
      <c r="E30" s="227">
        <v>1129334</v>
      </c>
      <c r="F30" s="227">
        <v>1005198</v>
      </c>
      <c r="G30" s="227">
        <v>1047043</v>
      </c>
      <c r="H30" s="227">
        <v>1023073</v>
      </c>
      <c r="I30" s="227">
        <v>1126790</v>
      </c>
      <c r="J30" s="227">
        <v>1097494</v>
      </c>
      <c r="K30" s="227">
        <v>1143662</v>
      </c>
      <c r="L30" s="227">
        <v>1166655</v>
      </c>
      <c r="M30" s="227">
        <v>1126340</v>
      </c>
      <c r="N30" s="227">
        <v>1119626</v>
      </c>
      <c r="O30" s="227">
        <v>1165566</v>
      </c>
      <c r="P30" s="227">
        <v>1177627</v>
      </c>
      <c r="Q30" s="227">
        <v>1147982</v>
      </c>
      <c r="R30" s="227">
        <v>1185994</v>
      </c>
      <c r="S30" s="227">
        <v>1225379</v>
      </c>
      <c r="T30" s="227">
        <v>1208667</v>
      </c>
      <c r="U30" s="227">
        <v>1229330</v>
      </c>
      <c r="V30" s="235">
        <v>-2.5</v>
      </c>
      <c r="W30" s="235">
        <v>3.3</v>
      </c>
      <c r="X30" s="235">
        <v>3.3</v>
      </c>
      <c r="Y30" s="235">
        <v>-1.4</v>
      </c>
    </row>
    <row r="31" spans="1:25">
      <c r="A31" s="239">
        <v>210</v>
      </c>
      <c r="B31" s="236" t="s">
        <v>97</v>
      </c>
      <c r="C31" s="227">
        <v>875437</v>
      </c>
      <c r="D31" s="227">
        <v>939774</v>
      </c>
      <c r="E31" s="227">
        <v>945474</v>
      </c>
      <c r="F31" s="227">
        <v>741611</v>
      </c>
      <c r="G31" s="227">
        <v>823675</v>
      </c>
      <c r="H31" s="227">
        <v>755938</v>
      </c>
      <c r="I31" s="227">
        <v>756688</v>
      </c>
      <c r="J31" s="227">
        <v>820868</v>
      </c>
      <c r="K31" s="227">
        <v>804966</v>
      </c>
      <c r="L31" s="227">
        <v>802232</v>
      </c>
      <c r="M31" s="227">
        <v>824686</v>
      </c>
      <c r="N31" s="227">
        <v>846691</v>
      </c>
      <c r="O31" s="227">
        <v>866831</v>
      </c>
      <c r="P31" s="227">
        <v>861435</v>
      </c>
      <c r="Q31" s="227">
        <v>828746</v>
      </c>
      <c r="R31" s="227">
        <v>909908</v>
      </c>
      <c r="S31" s="227">
        <v>941639</v>
      </c>
      <c r="T31" s="227">
        <v>948017</v>
      </c>
      <c r="U31" s="227">
        <v>964745</v>
      </c>
      <c r="V31" s="235">
        <v>-3.8</v>
      </c>
      <c r="W31" s="235">
        <v>9.8000000000000007</v>
      </c>
      <c r="X31" s="235">
        <v>3.5</v>
      </c>
      <c r="Y31" s="235">
        <v>0.7</v>
      </c>
    </row>
    <row r="32" spans="1:25">
      <c r="A32" s="239">
        <v>216</v>
      </c>
      <c r="B32" s="236" t="s">
        <v>98</v>
      </c>
      <c r="C32" s="227">
        <v>562631</v>
      </c>
      <c r="D32" s="227">
        <v>600968</v>
      </c>
      <c r="E32" s="227">
        <v>629106</v>
      </c>
      <c r="F32" s="227">
        <v>583175</v>
      </c>
      <c r="G32" s="227">
        <v>633486</v>
      </c>
      <c r="H32" s="227">
        <v>599188</v>
      </c>
      <c r="I32" s="227">
        <v>631555</v>
      </c>
      <c r="J32" s="227">
        <v>629916</v>
      </c>
      <c r="K32" s="227">
        <v>550271</v>
      </c>
      <c r="L32" s="227">
        <v>589274</v>
      </c>
      <c r="M32" s="227">
        <v>546375</v>
      </c>
      <c r="N32" s="227">
        <v>539130</v>
      </c>
      <c r="O32" s="227">
        <v>521122</v>
      </c>
      <c r="P32" s="227">
        <v>531599</v>
      </c>
      <c r="Q32" s="227">
        <v>609767</v>
      </c>
      <c r="R32" s="227">
        <v>527420</v>
      </c>
      <c r="S32" s="227">
        <v>544368</v>
      </c>
      <c r="T32" s="227">
        <v>520067</v>
      </c>
      <c r="U32" s="227">
        <v>531018</v>
      </c>
      <c r="V32" s="235">
        <v>14.7</v>
      </c>
      <c r="W32" s="235">
        <v>-13.5</v>
      </c>
      <c r="X32" s="235">
        <v>3.2</v>
      </c>
      <c r="Y32" s="235">
        <v>-4.5</v>
      </c>
    </row>
    <row r="33" spans="1:25">
      <c r="A33" s="239">
        <v>381</v>
      </c>
      <c r="B33" s="236" t="s">
        <v>99</v>
      </c>
      <c r="C33" s="227">
        <v>143748</v>
      </c>
      <c r="D33" s="227">
        <v>151121</v>
      </c>
      <c r="E33" s="227">
        <v>143830</v>
      </c>
      <c r="F33" s="227">
        <v>123234</v>
      </c>
      <c r="G33" s="227">
        <v>135636</v>
      </c>
      <c r="H33" s="227">
        <v>152233</v>
      </c>
      <c r="I33" s="227">
        <v>163179</v>
      </c>
      <c r="J33" s="227">
        <v>168432</v>
      </c>
      <c r="K33" s="227">
        <v>170733</v>
      </c>
      <c r="L33" s="227">
        <v>186499</v>
      </c>
      <c r="M33" s="227">
        <v>172828</v>
      </c>
      <c r="N33" s="227">
        <v>175494</v>
      </c>
      <c r="O33" s="227">
        <v>172190</v>
      </c>
      <c r="P33" s="227">
        <v>161072</v>
      </c>
      <c r="Q33" s="227">
        <v>130126</v>
      </c>
      <c r="R33" s="227">
        <v>147577</v>
      </c>
      <c r="S33" s="227">
        <v>152996</v>
      </c>
      <c r="T33" s="227">
        <v>141028</v>
      </c>
      <c r="U33" s="227">
        <v>144495</v>
      </c>
      <c r="V33" s="235">
        <v>-19.2</v>
      </c>
      <c r="W33" s="235">
        <v>13.4</v>
      </c>
      <c r="X33" s="235">
        <v>3.7</v>
      </c>
      <c r="Y33" s="235">
        <v>-7.8</v>
      </c>
    </row>
    <row r="34" spans="1:25">
      <c r="A34" s="239">
        <v>382</v>
      </c>
      <c r="B34" s="236" t="s">
        <v>100</v>
      </c>
      <c r="C34" s="227">
        <v>136149</v>
      </c>
      <c r="D34" s="227">
        <v>137747</v>
      </c>
      <c r="E34" s="227">
        <v>143256</v>
      </c>
      <c r="F34" s="227">
        <v>135071</v>
      </c>
      <c r="G34" s="227">
        <v>117998</v>
      </c>
      <c r="H34" s="227">
        <v>120736</v>
      </c>
      <c r="I34" s="227">
        <v>139185</v>
      </c>
      <c r="J34" s="227">
        <v>138215</v>
      </c>
      <c r="K34" s="227">
        <v>155401</v>
      </c>
      <c r="L34" s="227">
        <v>155256</v>
      </c>
      <c r="M34" s="227">
        <v>154158</v>
      </c>
      <c r="N34" s="227">
        <v>163076</v>
      </c>
      <c r="O34" s="227">
        <v>170889</v>
      </c>
      <c r="P34" s="227">
        <v>176601</v>
      </c>
      <c r="Q34" s="227">
        <v>191666</v>
      </c>
      <c r="R34" s="227">
        <v>181748</v>
      </c>
      <c r="S34" s="227">
        <v>187425</v>
      </c>
      <c r="T34" s="227">
        <v>180017</v>
      </c>
      <c r="U34" s="227">
        <v>183920</v>
      </c>
      <c r="V34" s="235">
        <v>8.5</v>
      </c>
      <c r="W34" s="235">
        <v>-5.2</v>
      </c>
      <c r="X34" s="235">
        <v>3.1</v>
      </c>
      <c r="Y34" s="235">
        <v>-4</v>
      </c>
    </row>
    <row r="35" spans="1:25">
      <c r="A35" s="237">
        <v>4</v>
      </c>
      <c r="B35" s="240" t="s">
        <v>101</v>
      </c>
      <c r="C35" s="227">
        <v>1193880</v>
      </c>
      <c r="D35" s="227">
        <v>1222983</v>
      </c>
      <c r="E35" s="227">
        <v>1199005</v>
      </c>
      <c r="F35" s="227">
        <v>1148273</v>
      </c>
      <c r="G35" s="227">
        <v>1191547</v>
      </c>
      <c r="H35" s="227">
        <v>1139876</v>
      </c>
      <c r="I35" s="227">
        <v>1125265</v>
      </c>
      <c r="J35" s="227">
        <v>1180223</v>
      </c>
      <c r="K35" s="227">
        <v>1150954</v>
      </c>
      <c r="L35" s="227">
        <v>1169516</v>
      </c>
      <c r="M35" s="227">
        <v>1217502</v>
      </c>
      <c r="N35" s="227">
        <v>1270476</v>
      </c>
      <c r="O35" s="227">
        <v>1263155</v>
      </c>
      <c r="P35" s="227">
        <v>1267825</v>
      </c>
      <c r="Q35" s="227">
        <v>1244949</v>
      </c>
      <c r="R35" s="227">
        <v>1222223</v>
      </c>
      <c r="S35" s="227">
        <v>1267348</v>
      </c>
      <c r="T35" s="227">
        <v>1226631</v>
      </c>
      <c r="U35" s="227">
        <v>1245116</v>
      </c>
      <c r="V35" s="235">
        <v>-1.8</v>
      </c>
      <c r="W35" s="235">
        <v>-1.8</v>
      </c>
      <c r="X35" s="235">
        <v>3.7</v>
      </c>
      <c r="Y35" s="235">
        <v>-3.2</v>
      </c>
    </row>
    <row r="36" spans="1:25">
      <c r="A36" s="237">
        <v>213</v>
      </c>
      <c r="B36" s="237" t="s">
        <v>240</v>
      </c>
      <c r="C36" s="227">
        <v>161426</v>
      </c>
      <c r="D36" s="227">
        <v>168870</v>
      </c>
      <c r="E36" s="227">
        <v>158948</v>
      </c>
      <c r="F36" s="227">
        <v>152127</v>
      </c>
      <c r="G36" s="227">
        <v>156670</v>
      </c>
      <c r="H36" s="227">
        <v>133272</v>
      </c>
      <c r="I36" s="227">
        <v>134692</v>
      </c>
      <c r="J36" s="227">
        <v>151041</v>
      </c>
      <c r="K36" s="227">
        <v>134687</v>
      </c>
      <c r="L36" s="227">
        <v>141120</v>
      </c>
      <c r="M36" s="227">
        <v>138202</v>
      </c>
      <c r="N36" s="227">
        <v>137013</v>
      </c>
      <c r="O36" s="227">
        <v>137188</v>
      </c>
      <c r="P36" s="227">
        <v>143988</v>
      </c>
      <c r="Q36" s="227">
        <v>137866</v>
      </c>
      <c r="R36" s="227">
        <v>138623</v>
      </c>
      <c r="S36" s="227">
        <v>144609</v>
      </c>
      <c r="T36" s="227">
        <v>145052</v>
      </c>
      <c r="U36" s="227">
        <v>147100</v>
      </c>
      <c r="V36" s="235">
        <v>-4.3</v>
      </c>
      <c r="W36" s="235">
        <v>0.5</v>
      </c>
      <c r="X36" s="235">
        <v>4.3</v>
      </c>
      <c r="Y36" s="235">
        <v>0.3</v>
      </c>
    </row>
    <row r="37" spans="1:25">
      <c r="A37" s="237">
        <v>215</v>
      </c>
      <c r="B37" s="237" t="s">
        <v>241</v>
      </c>
      <c r="C37" s="227">
        <v>283067</v>
      </c>
      <c r="D37" s="227">
        <v>292583</v>
      </c>
      <c r="E37" s="227">
        <v>286879</v>
      </c>
      <c r="F37" s="227">
        <v>271227</v>
      </c>
      <c r="G37" s="227">
        <v>279991</v>
      </c>
      <c r="H37" s="227">
        <v>268754</v>
      </c>
      <c r="I37" s="227">
        <v>270572</v>
      </c>
      <c r="J37" s="227">
        <v>273579</v>
      </c>
      <c r="K37" s="227">
        <v>259934</v>
      </c>
      <c r="L37" s="227">
        <v>271965</v>
      </c>
      <c r="M37" s="227">
        <v>279463</v>
      </c>
      <c r="N37" s="227">
        <v>288011</v>
      </c>
      <c r="O37" s="227">
        <v>292930</v>
      </c>
      <c r="P37" s="227">
        <v>293585</v>
      </c>
      <c r="Q37" s="227">
        <v>301032</v>
      </c>
      <c r="R37" s="227">
        <v>299319</v>
      </c>
      <c r="S37" s="227">
        <v>310067</v>
      </c>
      <c r="T37" s="227">
        <v>307222</v>
      </c>
      <c r="U37" s="227">
        <v>310874</v>
      </c>
      <c r="V37" s="235">
        <v>2.5</v>
      </c>
      <c r="W37" s="235">
        <v>-0.6</v>
      </c>
      <c r="X37" s="235">
        <v>3.6</v>
      </c>
      <c r="Y37" s="235">
        <v>-0.9</v>
      </c>
    </row>
    <row r="38" spans="1:25">
      <c r="A38" s="239">
        <v>218</v>
      </c>
      <c r="B38" s="236" t="s">
        <v>102</v>
      </c>
      <c r="C38" s="227">
        <v>224224</v>
      </c>
      <c r="D38" s="227">
        <v>231664</v>
      </c>
      <c r="E38" s="227">
        <v>233868</v>
      </c>
      <c r="F38" s="227">
        <v>220827</v>
      </c>
      <c r="G38" s="227">
        <v>229609</v>
      </c>
      <c r="H38" s="227">
        <v>224761</v>
      </c>
      <c r="I38" s="227">
        <v>210871</v>
      </c>
      <c r="J38" s="227">
        <v>234028</v>
      </c>
      <c r="K38" s="227">
        <v>237041</v>
      </c>
      <c r="L38" s="227">
        <v>249431</v>
      </c>
      <c r="M38" s="227">
        <v>245390</v>
      </c>
      <c r="N38" s="227">
        <v>255823</v>
      </c>
      <c r="O38" s="227">
        <v>259448</v>
      </c>
      <c r="P38" s="227">
        <v>256374</v>
      </c>
      <c r="Q38" s="227">
        <v>239686</v>
      </c>
      <c r="R38" s="227">
        <v>241479</v>
      </c>
      <c r="S38" s="227">
        <v>253419</v>
      </c>
      <c r="T38" s="227">
        <v>239407</v>
      </c>
      <c r="U38" s="227">
        <v>244413</v>
      </c>
      <c r="V38" s="235">
        <v>-6.5</v>
      </c>
      <c r="W38" s="235">
        <v>0.7</v>
      </c>
      <c r="X38" s="235">
        <v>4.9000000000000004</v>
      </c>
      <c r="Y38" s="235">
        <v>-5.5</v>
      </c>
    </row>
    <row r="39" spans="1:25">
      <c r="A39" s="239">
        <v>220</v>
      </c>
      <c r="B39" s="236" t="s">
        <v>103</v>
      </c>
      <c r="C39" s="227">
        <v>196971</v>
      </c>
      <c r="D39" s="227">
        <v>207191</v>
      </c>
      <c r="E39" s="227">
        <v>202284</v>
      </c>
      <c r="F39" s="227">
        <v>200478</v>
      </c>
      <c r="G39" s="227">
        <v>201241</v>
      </c>
      <c r="H39" s="227">
        <v>201009</v>
      </c>
      <c r="I39" s="227">
        <v>206495</v>
      </c>
      <c r="J39" s="227">
        <v>217166</v>
      </c>
      <c r="K39" s="227">
        <v>202759</v>
      </c>
      <c r="L39" s="227">
        <v>205002</v>
      </c>
      <c r="M39" s="227">
        <v>222806</v>
      </c>
      <c r="N39" s="227">
        <v>243131</v>
      </c>
      <c r="O39" s="227">
        <v>246053</v>
      </c>
      <c r="P39" s="227">
        <v>234209</v>
      </c>
      <c r="Q39" s="227">
        <v>213279</v>
      </c>
      <c r="R39" s="227">
        <v>220398</v>
      </c>
      <c r="S39" s="227">
        <v>227907</v>
      </c>
      <c r="T39" s="227">
        <v>216961</v>
      </c>
      <c r="U39" s="227">
        <v>220378</v>
      </c>
      <c r="V39" s="235">
        <v>-8.9</v>
      </c>
      <c r="W39" s="235">
        <v>3.3</v>
      </c>
      <c r="X39" s="235">
        <v>3.4</v>
      </c>
      <c r="Y39" s="235">
        <v>-4.8</v>
      </c>
    </row>
    <row r="40" spans="1:25">
      <c r="A40" s="239">
        <v>228</v>
      </c>
      <c r="B40" s="236" t="s">
        <v>242</v>
      </c>
      <c r="C40" s="227">
        <v>262453</v>
      </c>
      <c r="D40" s="227">
        <v>256100</v>
      </c>
      <c r="E40" s="227">
        <v>252679</v>
      </c>
      <c r="F40" s="227">
        <v>246970</v>
      </c>
      <c r="G40" s="227">
        <v>264324</v>
      </c>
      <c r="H40" s="227">
        <v>248367</v>
      </c>
      <c r="I40" s="227">
        <v>240547</v>
      </c>
      <c r="J40" s="227">
        <v>241112</v>
      </c>
      <c r="K40" s="227">
        <v>253844</v>
      </c>
      <c r="L40" s="227">
        <v>238618</v>
      </c>
      <c r="M40" s="227">
        <v>266984</v>
      </c>
      <c r="N40" s="227">
        <v>281181</v>
      </c>
      <c r="O40" s="227">
        <v>264008</v>
      </c>
      <c r="P40" s="227">
        <v>276318</v>
      </c>
      <c r="Q40" s="227">
        <v>289985</v>
      </c>
      <c r="R40" s="227">
        <v>256044</v>
      </c>
      <c r="S40" s="227">
        <v>263123</v>
      </c>
      <c r="T40" s="227">
        <v>247027</v>
      </c>
      <c r="U40" s="227">
        <v>251345</v>
      </c>
      <c r="V40" s="235">
        <v>4.9000000000000004</v>
      </c>
      <c r="W40" s="235">
        <v>-11.7</v>
      </c>
      <c r="X40" s="235">
        <v>2.8</v>
      </c>
      <c r="Y40" s="235">
        <v>-6.1</v>
      </c>
    </row>
    <row r="41" spans="1:25">
      <c r="A41" s="239">
        <v>365</v>
      </c>
      <c r="B41" s="236" t="s">
        <v>243</v>
      </c>
      <c r="C41" s="227">
        <v>65739</v>
      </c>
      <c r="D41" s="227">
        <v>66575</v>
      </c>
      <c r="E41" s="227">
        <v>64347</v>
      </c>
      <c r="F41" s="227">
        <v>56644</v>
      </c>
      <c r="G41" s="227">
        <v>59712</v>
      </c>
      <c r="H41" s="227">
        <v>63713</v>
      </c>
      <c r="I41" s="227">
        <v>62088</v>
      </c>
      <c r="J41" s="227">
        <v>63297</v>
      </c>
      <c r="K41" s="227">
        <v>62689</v>
      </c>
      <c r="L41" s="227">
        <v>63380</v>
      </c>
      <c r="M41" s="227">
        <v>64657</v>
      </c>
      <c r="N41" s="227">
        <v>65317</v>
      </c>
      <c r="O41" s="227">
        <v>63528</v>
      </c>
      <c r="P41" s="227">
        <v>63351</v>
      </c>
      <c r="Q41" s="227">
        <v>63101</v>
      </c>
      <c r="R41" s="227">
        <v>66360</v>
      </c>
      <c r="S41" s="227">
        <v>68223</v>
      </c>
      <c r="T41" s="227">
        <v>70962</v>
      </c>
      <c r="U41" s="227">
        <v>71006</v>
      </c>
      <c r="V41" s="235">
        <v>-0.4</v>
      </c>
      <c r="W41" s="235">
        <v>5.2</v>
      </c>
      <c r="X41" s="235">
        <v>2.8</v>
      </c>
      <c r="Y41" s="235">
        <v>4</v>
      </c>
    </row>
    <row r="42" spans="1:25">
      <c r="A42" s="237">
        <v>5</v>
      </c>
      <c r="B42" s="240" t="s">
        <v>104</v>
      </c>
      <c r="C42" s="227">
        <v>2570844</v>
      </c>
      <c r="D42" s="227">
        <v>2634212</v>
      </c>
      <c r="E42" s="227">
        <v>2709815</v>
      </c>
      <c r="F42" s="227">
        <v>2375561</v>
      </c>
      <c r="G42" s="227">
        <v>2593073</v>
      </c>
      <c r="H42" s="227">
        <v>2527659</v>
      </c>
      <c r="I42" s="227">
        <v>2473728</v>
      </c>
      <c r="J42" s="227">
        <v>2681102</v>
      </c>
      <c r="K42" s="227">
        <v>2640536</v>
      </c>
      <c r="L42" s="227">
        <v>2707594</v>
      </c>
      <c r="M42" s="227">
        <v>2765806</v>
      </c>
      <c r="N42" s="227">
        <v>2763700</v>
      </c>
      <c r="O42" s="227">
        <v>2744884</v>
      </c>
      <c r="P42" s="227">
        <v>2677567</v>
      </c>
      <c r="Q42" s="227">
        <v>2554682</v>
      </c>
      <c r="R42" s="227">
        <v>2598136</v>
      </c>
      <c r="S42" s="227">
        <v>2697675</v>
      </c>
      <c r="T42" s="227">
        <v>2588357</v>
      </c>
      <c r="U42" s="227">
        <v>2638372</v>
      </c>
      <c r="V42" s="235">
        <v>-4.5999999999999996</v>
      </c>
      <c r="W42" s="235">
        <v>1.7</v>
      </c>
      <c r="X42" s="235">
        <v>3.8</v>
      </c>
      <c r="Y42" s="235">
        <v>-4.0999999999999996</v>
      </c>
    </row>
    <row r="43" spans="1:25">
      <c r="A43" s="237">
        <v>201</v>
      </c>
      <c r="B43" s="237" t="s">
        <v>244</v>
      </c>
      <c r="C43" s="227">
        <v>2349602</v>
      </c>
      <c r="D43" s="227">
        <v>2406267</v>
      </c>
      <c r="E43" s="227">
        <v>2487468</v>
      </c>
      <c r="F43" s="227">
        <v>2167860</v>
      </c>
      <c r="G43" s="227">
        <v>2367144</v>
      </c>
      <c r="H43" s="227">
        <v>2304019</v>
      </c>
      <c r="I43" s="227">
        <v>2260618</v>
      </c>
      <c r="J43" s="227">
        <v>2442573</v>
      </c>
      <c r="K43" s="227">
        <v>2408798</v>
      </c>
      <c r="L43" s="227">
        <v>2471149</v>
      </c>
      <c r="M43" s="227">
        <v>2514188</v>
      </c>
      <c r="N43" s="227">
        <v>2504310</v>
      </c>
      <c r="O43" s="227">
        <v>2485941</v>
      </c>
      <c r="P43" s="227">
        <v>2423783</v>
      </c>
      <c r="Q43" s="227">
        <v>2315715</v>
      </c>
      <c r="R43" s="227">
        <v>2362275</v>
      </c>
      <c r="S43" s="227">
        <v>2452593</v>
      </c>
      <c r="T43" s="227">
        <v>2354723</v>
      </c>
      <c r="U43" s="227">
        <v>2401534</v>
      </c>
      <c r="V43" s="235">
        <v>-4.5</v>
      </c>
      <c r="W43" s="235">
        <v>2</v>
      </c>
      <c r="X43" s="235">
        <v>3.8</v>
      </c>
      <c r="Y43" s="235">
        <v>-4</v>
      </c>
    </row>
    <row r="44" spans="1:25">
      <c r="A44" s="239">
        <v>442</v>
      </c>
      <c r="B44" s="236" t="s">
        <v>105</v>
      </c>
      <c r="C44" s="227">
        <v>42331</v>
      </c>
      <c r="D44" s="227">
        <v>41598</v>
      </c>
      <c r="E44" s="227">
        <v>39418</v>
      </c>
      <c r="F44" s="227">
        <v>35359</v>
      </c>
      <c r="G44" s="227">
        <v>34046</v>
      </c>
      <c r="H44" s="227">
        <v>32233</v>
      </c>
      <c r="I44" s="227">
        <v>34295</v>
      </c>
      <c r="J44" s="227">
        <v>37529</v>
      </c>
      <c r="K44" s="227">
        <v>35070</v>
      </c>
      <c r="L44" s="227">
        <v>34056</v>
      </c>
      <c r="M44" s="227">
        <v>36083</v>
      </c>
      <c r="N44" s="227">
        <v>36233</v>
      </c>
      <c r="O44" s="227">
        <v>37481</v>
      </c>
      <c r="P44" s="227">
        <v>37947</v>
      </c>
      <c r="Q44" s="227">
        <v>34768</v>
      </c>
      <c r="R44" s="227">
        <v>38985</v>
      </c>
      <c r="S44" s="227">
        <v>40060</v>
      </c>
      <c r="T44" s="227">
        <v>42606</v>
      </c>
      <c r="U44" s="227">
        <v>42590</v>
      </c>
      <c r="V44" s="235">
        <v>-8.4</v>
      </c>
      <c r="W44" s="235">
        <v>12.1</v>
      </c>
      <c r="X44" s="235">
        <v>2.8</v>
      </c>
      <c r="Y44" s="235">
        <v>6.4</v>
      </c>
    </row>
    <row r="45" spans="1:25">
      <c r="A45" s="239">
        <v>443</v>
      </c>
      <c r="B45" s="236" t="s">
        <v>106</v>
      </c>
      <c r="C45" s="227">
        <v>143810</v>
      </c>
      <c r="D45" s="227">
        <v>152135</v>
      </c>
      <c r="E45" s="227">
        <v>149116</v>
      </c>
      <c r="F45" s="227">
        <v>139125</v>
      </c>
      <c r="G45" s="227">
        <v>159525</v>
      </c>
      <c r="H45" s="227">
        <v>160672</v>
      </c>
      <c r="I45" s="227">
        <v>149840</v>
      </c>
      <c r="J45" s="227">
        <v>168544</v>
      </c>
      <c r="K45" s="227">
        <v>165206</v>
      </c>
      <c r="L45" s="227">
        <v>167975</v>
      </c>
      <c r="M45" s="227">
        <v>180753</v>
      </c>
      <c r="N45" s="227">
        <v>187426</v>
      </c>
      <c r="O45" s="227">
        <v>185933</v>
      </c>
      <c r="P45" s="227">
        <v>181523</v>
      </c>
      <c r="Q45" s="227">
        <v>170344</v>
      </c>
      <c r="R45" s="227">
        <v>157993</v>
      </c>
      <c r="S45" s="227">
        <v>164907</v>
      </c>
      <c r="T45" s="227">
        <v>147105</v>
      </c>
      <c r="U45" s="227">
        <v>150599</v>
      </c>
      <c r="V45" s="235">
        <v>-6.2</v>
      </c>
      <c r="W45" s="235">
        <v>-7.3</v>
      </c>
      <c r="X45" s="235">
        <v>4.4000000000000004</v>
      </c>
      <c r="Y45" s="235">
        <v>-10.8</v>
      </c>
    </row>
    <row r="46" spans="1:25">
      <c r="A46" s="239">
        <v>446</v>
      </c>
      <c r="B46" s="236" t="s">
        <v>245</v>
      </c>
      <c r="C46" s="227">
        <v>35101</v>
      </c>
      <c r="D46" s="227">
        <v>34212</v>
      </c>
      <c r="E46" s="227">
        <v>33813</v>
      </c>
      <c r="F46" s="227">
        <v>33217</v>
      </c>
      <c r="G46" s="227">
        <v>32358</v>
      </c>
      <c r="H46" s="227">
        <v>30735</v>
      </c>
      <c r="I46" s="227">
        <v>28975</v>
      </c>
      <c r="J46" s="227">
        <v>32456</v>
      </c>
      <c r="K46" s="227">
        <v>31462</v>
      </c>
      <c r="L46" s="227">
        <v>34414</v>
      </c>
      <c r="M46" s="227">
        <v>34782</v>
      </c>
      <c r="N46" s="227">
        <v>35731</v>
      </c>
      <c r="O46" s="227">
        <v>35529</v>
      </c>
      <c r="P46" s="227">
        <v>34314</v>
      </c>
      <c r="Q46" s="227">
        <v>33855</v>
      </c>
      <c r="R46" s="227">
        <v>38883</v>
      </c>
      <c r="S46" s="227">
        <v>40115</v>
      </c>
      <c r="T46" s="227">
        <v>43923</v>
      </c>
      <c r="U46" s="227">
        <v>43649</v>
      </c>
      <c r="V46" s="235">
        <v>-1.3</v>
      </c>
      <c r="W46" s="235">
        <v>14.9</v>
      </c>
      <c r="X46" s="235">
        <v>3.2</v>
      </c>
      <c r="Y46" s="235">
        <v>9.5</v>
      </c>
    </row>
    <row r="47" spans="1:25">
      <c r="A47" s="237">
        <v>6</v>
      </c>
      <c r="B47" s="240" t="s">
        <v>107</v>
      </c>
      <c r="C47" s="227">
        <v>989907</v>
      </c>
      <c r="D47" s="227">
        <v>1014426</v>
      </c>
      <c r="E47" s="227">
        <v>974618</v>
      </c>
      <c r="F47" s="227">
        <v>938264</v>
      </c>
      <c r="G47" s="227">
        <v>995820</v>
      </c>
      <c r="H47" s="227">
        <v>988733</v>
      </c>
      <c r="I47" s="227">
        <v>992284</v>
      </c>
      <c r="J47" s="227">
        <v>1004111</v>
      </c>
      <c r="K47" s="227">
        <v>1004634</v>
      </c>
      <c r="L47" s="227">
        <v>1038652</v>
      </c>
      <c r="M47" s="227">
        <v>1062036</v>
      </c>
      <c r="N47" s="227">
        <v>1101365</v>
      </c>
      <c r="O47" s="227">
        <v>1107928</v>
      </c>
      <c r="P47" s="227">
        <v>1106467</v>
      </c>
      <c r="Q47" s="227">
        <v>1112229</v>
      </c>
      <c r="R47" s="227">
        <v>1081493</v>
      </c>
      <c r="S47" s="227">
        <v>1122821</v>
      </c>
      <c r="T47" s="227">
        <v>1097650</v>
      </c>
      <c r="U47" s="227">
        <v>1113420</v>
      </c>
      <c r="V47" s="235">
        <v>0.5</v>
      </c>
      <c r="W47" s="235">
        <v>-2.8</v>
      </c>
      <c r="X47" s="235">
        <v>3.8</v>
      </c>
      <c r="Y47" s="235">
        <v>-2.2000000000000002</v>
      </c>
    </row>
    <row r="48" spans="1:25">
      <c r="A48" s="239">
        <v>208</v>
      </c>
      <c r="B48" s="236" t="s">
        <v>108</v>
      </c>
      <c r="C48" s="227">
        <v>134805</v>
      </c>
      <c r="D48" s="227">
        <v>137420</v>
      </c>
      <c r="E48" s="227">
        <v>133885</v>
      </c>
      <c r="F48" s="227">
        <v>130790</v>
      </c>
      <c r="G48" s="227">
        <v>129937</v>
      </c>
      <c r="H48" s="227">
        <v>112270</v>
      </c>
      <c r="I48" s="227">
        <v>114263</v>
      </c>
      <c r="J48" s="227">
        <v>115847</v>
      </c>
      <c r="K48" s="227">
        <v>131517</v>
      </c>
      <c r="L48" s="227">
        <v>171464</v>
      </c>
      <c r="M48" s="227">
        <v>143142</v>
      </c>
      <c r="N48" s="227">
        <v>151764</v>
      </c>
      <c r="O48" s="227">
        <v>170674</v>
      </c>
      <c r="P48" s="227">
        <v>176673</v>
      </c>
      <c r="Q48" s="227">
        <v>202409</v>
      </c>
      <c r="R48" s="227">
        <v>167995</v>
      </c>
      <c r="S48" s="227">
        <v>174424</v>
      </c>
      <c r="T48" s="227">
        <v>161928</v>
      </c>
      <c r="U48" s="227">
        <v>164833</v>
      </c>
      <c r="V48" s="235">
        <v>14.6</v>
      </c>
      <c r="W48" s="235">
        <v>-17</v>
      </c>
      <c r="X48" s="235">
        <v>3.8</v>
      </c>
      <c r="Y48" s="235">
        <v>-7.2</v>
      </c>
    </row>
    <row r="49" spans="1:25">
      <c r="A49" s="239">
        <v>212</v>
      </c>
      <c r="B49" s="236" t="s">
        <v>109</v>
      </c>
      <c r="C49" s="227">
        <v>197636</v>
      </c>
      <c r="D49" s="227">
        <v>196938</v>
      </c>
      <c r="E49" s="227">
        <v>189051</v>
      </c>
      <c r="F49" s="227">
        <v>197357</v>
      </c>
      <c r="G49" s="227">
        <v>217918</v>
      </c>
      <c r="H49" s="227">
        <v>220063</v>
      </c>
      <c r="I49" s="227">
        <v>224206</v>
      </c>
      <c r="J49" s="227">
        <v>232500</v>
      </c>
      <c r="K49" s="227">
        <v>223549</v>
      </c>
      <c r="L49" s="227">
        <v>240532</v>
      </c>
      <c r="M49" s="227">
        <v>260213</v>
      </c>
      <c r="N49" s="227">
        <v>266274</v>
      </c>
      <c r="O49" s="227">
        <v>259726</v>
      </c>
      <c r="P49" s="227">
        <v>262538</v>
      </c>
      <c r="Q49" s="227">
        <v>267329</v>
      </c>
      <c r="R49" s="227">
        <v>254888</v>
      </c>
      <c r="S49" s="227">
        <v>263995</v>
      </c>
      <c r="T49" s="227">
        <v>250795</v>
      </c>
      <c r="U49" s="227">
        <v>255174</v>
      </c>
      <c r="V49" s="235">
        <v>1.8</v>
      </c>
      <c r="W49" s="235">
        <v>-4.7</v>
      </c>
      <c r="X49" s="235">
        <v>3.6</v>
      </c>
      <c r="Y49" s="235">
        <v>-5</v>
      </c>
    </row>
    <row r="50" spans="1:25">
      <c r="A50" s="239">
        <v>227</v>
      </c>
      <c r="B50" s="236" t="s">
        <v>246</v>
      </c>
      <c r="C50" s="227">
        <v>127934</v>
      </c>
      <c r="D50" s="227">
        <v>130986</v>
      </c>
      <c r="E50" s="227">
        <v>123312</v>
      </c>
      <c r="F50" s="227">
        <v>118915</v>
      </c>
      <c r="G50" s="227">
        <v>119683</v>
      </c>
      <c r="H50" s="227">
        <v>116561</v>
      </c>
      <c r="I50" s="227">
        <v>119637</v>
      </c>
      <c r="J50" s="227">
        <v>125094</v>
      </c>
      <c r="K50" s="227">
        <v>120085</v>
      </c>
      <c r="L50" s="227">
        <v>119636</v>
      </c>
      <c r="M50" s="227">
        <v>119491</v>
      </c>
      <c r="N50" s="227">
        <v>119333</v>
      </c>
      <c r="O50" s="227">
        <v>122494</v>
      </c>
      <c r="P50" s="227">
        <v>119648</v>
      </c>
      <c r="Q50" s="227">
        <v>109934</v>
      </c>
      <c r="R50" s="227">
        <v>121744</v>
      </c>
      <c r="S50" s="227">
        <v>126504</v>
      </c>
      <c r="T50" s="227">
        <v>132429</v>
      </c>
      <c r="U50" s="227">
        <v>132716</v>
      </c>
      <c r="V50" s="235">
        <v>-8.1</v>
      </c>
      <c r="W50" s="235">
        <v>10.7</v>
      </c>
      <c r="X50" s="235">
        <v>3.9</v>
      </c>
      <c r="Y50" s="235">
        <v>4.7</v>
      </c>
    </row>
    <row r="51" spans="1:25">
      <c r="A51" s="239">
        <v>229</v>
      </c>
      <c r="B51" s="236" t="s">
        <v>247</v>
      </c>
      <c r="C51" s="227">
        <v>314825</v>
      </c>
      <c r="D51" s="227">
        <v>325906</v>
      </c>
      <c r="E51" s="227">
        <v>322845</v>
      </c>
      <c r="F51" s="227">
        <v>295582</v>
      </c>
      <c r="G51" s="227">
        <v>317141</v>
      </c>
      <c r="H51" s="227">
        <v>330223</v>
      </c>
      <c r="I51" s="227">
        <v>328790</v>
      </c>
      <c r="J51" s="227">
        <v>336823</v>
      </c>
      <c r="K51" s="227">
        <v>327978</v>
      </c>
      <c r="L51" s="227">
        <v>344219</v>
      </c>
      <c r="M51" s="227">
        <v>348687</v>
      </c>
      <c r="N51" s="227">
        <v>356004</v>
      </c>
      <c r="O51" s="227">
        <v>345802</v>
      </c>
      <c r="P51" s="227">
        <v>345677</v>
      </c>
      <c r="Q51" s="227">
        <v>336112</v>
      </c>
      <c r="R51" s="227">
        <v>326580</v>
      </c>
      <c r="S51" s="227">
        <v>340297</v>
      </c>
      <c r="T51" s="227">
        <v>325795</v>
      </c>
      <c r="U51" s="227">
        <v>332003</v>
      </c>
      <c r="V51" s="235">
        <v>-2.8</v>
      </c>
      <c r="W51" s="235">
        <v>-2.8</v>
      </c>
      <c r="X51" s="235">
        <v>4.2</v>
      </c>
      <c r="Y51" s="235">
        <v>-4.3</v>
      </c>
    </row>
    <row r="52" spans="1:25">
      <c r="A52" s="239">
        <v>464</v>
      </c>
      <c r="B52" s="236" t="s">
        <v>110</v>
      </c>
      <c r="C52" s="227">
        <v>106040</v>
      </c>
      <c r="D52" s="227">
        <v>113361</v>
      </c>
      <c r="E52" s="227">
        <v>99909</v>
      </c>
      <c r="F52" s="227">
        <v>93133</v>
      </c>
      <c r="G52" s="227">
        <v>104484</v>
      </c>
      <c r="H52" s="227">
        <v>108204</v>
      </c>
      <c r="I52" s="227">
        <v>104932</v>
      </c>
      <c r="J52" s="227">
        <v>89839</v>
      </c>
      <c r="K52" s="227">
        <v>95888</v>
      </c>
      <c r="L52" s="227">
        <v>56210</v>
      </c>
      <c r="M52" s="227">
        <v>79988</v>
      </c>
      <c r="N52" s="227">
        <v>97087</v>
      </c>
      <c r="O52" s="227">
        <v>97460</v>
      </c>
      <c r="P52" s="227">
        <v>92600</v>
      </c>
      <c r="Q52" s="227">
        <v>95592</v>
      </c>
      <c r="R52" s="227">
        <v>98271</v>
      </c>
      <c r="S52" s="227">
        <v>101456</v>
      </c>
      <c r="T52" s="227">
        <v>104947</v>
      </c>
      <c r="U52" s="227">
        <v>106758</v>
      </c>
      <c r="V52" s="235">
        <v>3.2</v>
      </c>
      <c r="W52" s="235">
        <v>2.8</v>
      </c>
      <c r="X52" s="235">
        <v>3.2</v>
      </c>
      <c r="Y52" s="235">
        <v>3.4</v>
      </c>
    </row>
    <row r="53" spans="1:25">
      <c r="A53" s="239">
        <v>481</v>
      </c>
      <c r="B53" s="236" t="s">
        <v>111</v>
      </c>
      <c r="C53" s="227">
        <v>46484</v>
      </c>
      <c r="D53" s="227">
        <v>48060</v>
      </c>
      <c r="E53" s="227">
        <v>45255</v>
      </c>
      <c r="F53" s="227">
        <v>42926</v>
      </c>
      <c r="G53" s="227">
        <v>43821</v>
      </c>
      <c r="H53" s="227">
        <v>41189</v>
      </c>
      <c r="I53" s="227">
        <v>41919</v>
      </c>
      <c r="J53" s="227">
        <v>42976</v>
      </c>
      <c r="K53" s="227">
        <v>46767</v>
      </c>
      <c r="L53" s="227">
        <v>47666</v>
      </c>
      <c r="M53" s="227">
        <v>52075</v>
      </c>
      <c r="N53" s="227">
        <v>51190</v>
      </c>
      <c r="O53" s="227">
        <v>51260</v>
      </c>
      <c r="P53" s="227">
        <v>50058</v>
      </c>
      <c r="Q53" s="227">
        <v>47820</v>
      </c>
      <c r="R53" s="227">
        <v>52396</v>
      </c>
      <c r="S53" s="227">
        <v>54123</v>
      </c>
      <c r="T53" s="227">
        <v>55535</v>
      </c>
      <c r="U53" s="227">
        <v>55941</v>
      </c>
      <c r="V53" s="235">
        <v>-4.5</v>
      </c>
      <c r="W53" s="235">
        <v>9.6</v>
      </c>
      <c r="X53" s="235">
        <v>3.3</v>
      </c>
      <c r="Y53" s="235">
        <v>2.6</v>
      </c>
    </row>
    <row r="54" spans="1:25">
      <c r="A54" s="239">
        <v>501</v>
      </c>
      <c r="B54" s="236" t="s">
        <v>248</v>
      </c>
      <c r="C54" s="227">
        <v>62183</v>
      </c>
      <c r="D54" s="227">
        <v>61755</v>
      </c>
      <c r="E54" s="227">
        <v>60361</v>
      </c>
      <c r="F54" s="227">
        <v>59561</v>
      </c>
      <c r="G54" s="227">
        <v>62836</v>
      </c>
      <c r="H54" s="227">
        <v>60223</v>
      </c>
      <c r="I54" s="227">
        <v>58537</v>
      </c>
      <c r="J54" s="227">
        <v>61032</v>
      </c>
      <c r="K54" s="227">
        <v>58850</v>
      </c>
      <c r="L54" s="227">
        <v>58925</v>
      </c>
      <c r="M54" s="227">
        <v>58440</v>
      </c>
      <c r="N54" s="227">
        <v>59713</v>
      </c>
      <c r="O54" s="227">
        <v>60512</v>
      </c>
      <c r="P54" s="227">
        <v>59273</v>
      </c>
      <c r="Q54" s="227">
        <v>53033</v>
      </c>
      <c r="R54" s="227">
        <v>59619</v>
      </c>
      <c r="S54" s="227">
        <v>62022</v>
      </c>
      <c r="T54" s="227">
        <v>66221</v>
      </c>
      <c r="U54" s="227">
        <v>65995</v>
      </c>
      <c r="V54" s="235">
        <v>-10.5</v>
      </c>
      <c r="W54" s="235">
        <v>12.4</v>
      </c>
      <c r="X54" s="235">
        <v>4</v>
      </c>
      <c r="Y54" s="235">
        <v>6.8</v>
      </c>
    </row>
    <row r="55" spans="1:25">
      <c r="A55" s="239">
        <v>7</v>
      </c>
      <c r="B55" s="241" t="s">
        <v>32</v>
      </c>
      <c r="C55" s="227">
        <v>636860</v>
      </c>
      <c r="D55" s="227">
        <v>645846</v>
      </c>
      <c r="E55" s="227">
        <v>611350</v>
      </c>
      <c r="F55" s="227">
        <v>584421</v>
      </c>
      <c r="G55" s="227">
        <v>597646</v>
      </c>
      <c r="H55" s="227">
        <v>587898</v>
      </c>
      <c r="I55" s="227">
        <v>595732</v>
      </c>
      <c r="J55" s="227">
        <v>642868</v>
      </c>
      <c r="K55" s="227">
        <v>632502</v>
      </c>
      <c r="L55" s="227">
        <v>656972</v>
      </c>
      <c r="M55" s="227">
        <v>661294</v>
      </c>
      <c r="N55" s="227">
        <v>671196</v>
      </c>
      <c r="O55" s="227">
        <v>657534</v>
      </c>
      <c r="P55" s="227">
        <v>662926</v>
      </c>
      <c r="Q55" s="227">
        <v>671230</v>
      </c>
      <c r="R55" s="227">
        <v>672159</v>
      </c>
      <c r="S55" s="227">
        <v>696799</v>
      </c>
      <c r="T55" s="227">
        <v>719418</v>
      </c>
      <c r="U55" s="227">
        <v>721977</v>
      </c>
      <c r="V55" s="235">
        <v>1.3</v>
      </c>
      <c r="W55" s="235">
        <v>0.1</v>
      </c>
      <c r="X55" s="235">
        <v>3.7</v>
      </c>
      <c r="Y55" s="235">
        <v>3.2</v>
      </c>
    </row>
    <row r="56" spans="1:25">
      <c r="A56" s="239">
        <v>209</v>
      </c>
      <c r="B56" s="236" t="s">
        <v>249</v>
      </c>
      <c r="C56" s="227">
        <v>311655</v>
      </c>
      <c r="D56" s="227">
        <v>314214</v>
      </c>
      <c r="E56" s="227">
        <v>300415</v>
      </c>
      <c r="F56" s="227">
        <v>289732</v>
      </c>
      <c r="G56" s="227">
        <v>295079</v>
      </c>
      <c r="H56" s="227">
        <v>287118</v>
      </c>
      <c r="I56" s="227">
        <v>293581</v>
      </c>
      <c r="J56" s="227">
        <v>316129</v>
      </c>
      <c r="K56" s="227">
        <v>302371</v>
      </c>
      <c r="L56" s="227">
        <v>313105</v>
      </c>
      <c r="M56" s="227">
        <v>309540</v>
      </c>
      <c r="N56" s="227">
        <v>310657</v>
      </c>
      <c r="O56" s="227">
        <v>310813</v>
      </c>
      <c r="P56" s="227">
        <v>310417</v>
      </c>
      <c r="Q56" s="227">
        <v>293114</v>
      </c>
      <c r="R56" s="227">
        <v>309639</v>
      </c>
      <c r="S56" s="227">
        <v>321256</v>
      </c>
      <c r="T56" s="227">
        <v>327154</v>
      </c>
      <c r="U56" s="227">
        <v>329272</v>
      </c>
      <c r="V56" s="235">
        <v>-5.6</v>
      </c>
      <c r="W56" s="235">
        <v>5.6</v>
      </c>
      <c r="X56" s="235">
        <v>3.8</v>
      </c>
      <c r="Y56" s="235">
        <v>1.8</v>
      </c>
    </row>
    <row r="57" spans="1:25">
      <c r="A57" s="239">
        <v>222</v>
      </c>
      <c r="B57" s="236" t="s">
        <v>250</v>
      </c>
      <c r="C57" s="227">
        <v>92570</v>
      </c>
      <c r="D57" s="227">
        <v>89797</v>
      </c>
      <c r="E57" s="227">
        <v>84293</v>
      </c>
      <c r="F57" s="227">
        <v>72541</v>
      </c>
      <c r="G57" s="227">
        <v>78747</v>
      </c>
      <c r="H57" s="227">
        <v>85118</v>
      </c>
      <c r="I57" s="227">
        <v>86965</v>
      </c>
      <c r="J57" s="227">
        <v>91550</v>
      </c>
      <c r="K57" s="227">
        <v>89938</v>
      </c>
      <c r="L57" s="227">
        <v>83899</v>
      </c>
      <c r="M57" s="227">
        <v>83985</v>
      </c>
      <c r="N57" s="227">
        <v>87402</v>
      </c>
      <c r="O57" s="227">
        <v>85220</v>
      </c>
      <c r="P57" s="227">
        <v>82233</v>
      </c>
      <c r="Q57" s="227">
        <v>78001</v>
      </c>
      <c r="R57" s="227">
        <v>86462</v>
      </c>
      <c r="S57" s="227">
        <v>88978</v>
      </c>
      <c r="T57" s="227">
        <v>94849</v>
      </c>
      <c r="U57" s="227">
        <v>94619</v>
      </c>
      <c r="V57" s="235">
        <v>-5.0999999999999996</v>
      </c>
      <c r="W57" s="235">
        <v>10.8</v>
      </c>
      <c r="X57" s="235">
        <v>2.9</v>
      </c>
      <c r="Y57" s="235">
        <v>6.6</v>
      </c>
    </row>
    <row r="58" spans="1:25">
      <c r="A58" s="239">
        <v>225</v>
      </c>
      <c r="B58" s="236" t="s">
        <v>251</v>
      </c>
      <c r="C58" s="227">
        <v>124322</v>
      </c>
      <c r="D58" s="227">
        <v>134461</v>
      </c>
      <c r="E58" s="227">
        <v>126683</v>
      </c>
      <c r="F58" s="227">
        <v>125807</v>
      </c>
      <c r="G58" s="227">
        <v>129854</v>
      </c>
      <c r="H58" s="227">
        <v>125585</v>
      </c>
      <c r="I58" s="227">
        <v>123246</v>
      </c>
      <c r="J58" s="227">
        <v>135645</v>
      </c>
      <c r="K58" s="227">
        <v>141567</v>
      </c>
      <c r="L58" s="227">
        <v>155771</v>
      </c>
      <c r="M58" s="227">
        <v>170624</v>
      </c>
      <c r="N58" s="227">
        <v>169976</v>
      </c>
      <c r="O58" s="227">
        <v>160555</v>
      </c>
      <c r="P58" s="227">
        <v>169515</v>
      </c>
      <c r="Q58" s="227">
        <v>206372</v>
      </c>
      <c r="R58" s="227">
        <v>170607</v>
      </c>
      <c r="S58" s="227">
        <v>177383</v>
      </c>
      <c r="T58" s="227">
        <v>176852</v>
      </c>
      <c r="U58" s="227">
        <v>178641</v>
      </c>
      <c r="V58" s="235">
        <v>21.7</v>
      </c>
      <c r="W58" s="235">
        <v>-17.3</v>
      </c>
      <c r="X58" s="235">
        <v>4</v>
      </c>
      <c r="Y58" s="235">
        <v>-0.3</v>
      </c>
    </row>
    <row r="59" spans="1:25">
      <c r="A59" s="239">
        <v>585</v>
      </c>
      <c r="B59" s="236" t="s">
        <v>252</v>
      </c>
      <c r="C59" s="227">
        <v>62176</v>
      </c>
      <c r="D59" s="227">
        <v>62033</v>
      </c>
      <c r="E59" s="227">
        <v>57944</v>
      </c>
      <c r="F59" s="227">
        <v>55878</v>
      </c>
      <c r="G59" s="227">
        <v>54371</v>
      </c>
      <c r="H59" s="227">
        <v>52405</v>
      </c>
      <c r="I59" s="227">
        <v>53956</v>
      </c>
      <c r="J59" s="227">
        <v>56845</v>
      </c>
      <c r="K59" s="227">
        <v>55758</v>
      </c>
      <c r="L59" s="227">
        <v>55049</v>
      </c>
      <c r="M59" s="227">
        <v>55695</v>
      </c>
      <c r="N59" s="227">
        <v>58251</v>
      </c>
      <c r="O59" s="227">
        <v>55388</v>
      </c>
      <c r="P59" s="227">
        <v>55781</v>
      </c>
      <c r="Q59" s="227">
        <v>52535</v>
      </c>
      <c r="R59" s="227">
        <v>58334</v>
      </c>
      <c r="S59" s="227">
        <v>60207</v>
      </c>
      <c r="T59" s="227">
        <v>66449</v>
      </c>
      <c r="U59" s="227">
        <v>65792</v>
      </c>
      <c r="V59" s="235">
        <v>-5.8</v>
      </c>
      <c r="W59" s="235">
        <v>11</v>
      </c>
      <c r="X59" s="235">
        <v>3.2</v>
      </c>
      <c r="Y59" s="235">
        <v>10.4</v>
      </c>
    </row>
    <row r="60" spans="1:25">
      <c r="A60" s="239">
        <v>586</v>
      </c>
      <c r="B60" s="236" t="s">
        <v>253</v>
      </c>
      <c r="C60" s="227">
        <v>46137</v>
      </c>
      <c r="D60" s="227">
        <v>45341</v>
      </c>
      <c r="E60" s="227">
        <v>42015</v>
      </c>
      <c r="F60" s="227">
        <v>40463</v>
      </c>
      <c r="G60" s="227">
        <v>39595</v>
      </c>
      <c r="H60" s="227">
        <v>37672</v>
      </c>
      <c r="I60" s="227">
        <v>37984</v>
      </c>
      <c r="J60" s="227">
        <v>42699</v>
      </c>
      <c r="K60" s="227">
        <v>42868</v>
      </c>
      <c r="L60" s="227">
        <v>49148</v>
      </c>
      <c r="M60" s="227">
        <v>41450</v>
      </c>
      <c r="N60" s="227">
        <v>44910</v>
      </c>
      <c r="O60" s="227">
        <v>45558</v>
      </c>
      <c r="P60" s="227">
        <v>44980</v>
      </c>
      <c r="Q60" s="227">
        <v>41208</v>
      </c>
      <c r="R60" s="227">
        <v>47117</v>
      </c>
      <c r="S60" s="227">
        <v>48975</v>
      </c>
      <c r="T60" s="227">
        <v>54114</v>
      </c>
      <c r="U60" s="227">
        <v>53653</v>
      </c>
      <c r="V60" s="235">
        <v>-8.4</v>
      </c>
      <c r="W60" s="235">
        <v>14.3</v>
      </c>
      <c r="X60" s="235">
        <v>3.9</v>
      </c>
      <c r="Y60" s="235">
        <v>10.5</v>
      </c>
    </row>
    <row r="61" spans="1:25">
      <c r="A61" s="237">
        <v>8</v>
      </c>
      <c r="B61" s="193" t="s">
        <v>33</v>
      </c>
      <c r="C61" s="227">
        <v>395242</v>
      </c>
      <c r="D61" s="227">
        <v>411578</v>
      </c>
      <c r="E61" s="227">
        <v>377367</v>
      </c>
      <c r="F61" s="227">
        <v>357854</v>
      </c>
      <c r="G61" s="227">
        <v>374171</v>
      </c>
      <c r="H61" s="227">
        <v>365403</v>
      </c>
      <c r="I61" s="227">
        <v>294865</v>
      </c>
      <c r="J61" s="227">
        <v>408809</v>
      </c>
      <c r="K61" s="227">
        <v>390921</v>
      </c>
      <c r="L61" s="227">
        <v>410757</v>
      </c>
      <c r="M61" s="227">
        <v>415268</v>
      </c>
      <c r="N61" s="227">
        <v>421628</v>
      </c>
      <c r="O61" s="227">
        <v>437469</v>
      </c>
      <c r="P61" s="227">
        <v>470161</v>
      </c>
      <c r="Q61" s="227">
        <v>443951</v>
      </c>
      <c r="R61" s="227">
        <v>454856</v>
      </c>
      <c r="S61" s="227">
        <v>473775</v>
      </c>
      <c r="T61" s="227">
        <v>470731</v>
      </c>
      <c r="U61" s="227">
        <v>475295</v>
      </c>
      <c r="V61" s="235">
        <v>-5.6</v>
      </c>
      <c r="W61" s="235">
        <v>2.5</v>
      </c>
      <c r="X61" s="235">
        <v>4.2</v>
      </c>
      <c r="Y61" s="235">
        <v>-0.6</v>
      </c>
    </row>
    <row r="62" spans="1:25">
      <c r="A62" s="239">
        <v>221</v>
      </c>
      <c r="B62" s="236" t="s">
        <v>190</v>
      </c>
      <c r="C62" s="227">
        <v>153039</v>
      </c>
      <c r="D62" s="227">
        <v>156277</v>
      </c>
      <c r="E62" s="227">
        <v>148023</v>
      </c>
      <c r="F62" s="227">
        <v>143767</v>
      </c>
      <c r="G62" s="227">
        <v>150951</v>
      </c>
      <c r="H62" s="227">
        <v>120494</v>
      </c>
      <c r="I62" s="227">
        <v>53528</v>
      </c>
      <c r="J62" s="227">
        <v>151665</v>
      </c>
      <c r="K62" s="227">
        <v>145048</v>
      </c>
      <c r="L62" s="227">
        <v>155804</v>
      </c>
      <c r="M62" s="227">
        <v>159862</v>
      </c>
      <c r="N62" s="227">
        <v>166041</v>
      </c>
      <c r="O62" s="227">
        <v>183354</v>
      </c>
      <c r="P62" s="227">
        <v>214956</v>
      </c>
      <c r="Q62" s="227">
        <v>205933</v>
      </c>
      <c r="R62" s="227">
        <v>201829</v>
      </c>
      <c r="S62" s="227">
        <v>210708</v>
      </c>
      <c r="T62" s="227">
        <v>206696</v>
      </c>
      <c r="U62" s="227">
        <v>208648</v>
      </c>
      <c r="V62" s="235">
        <v>-4.2</v>
      </c>
      <c r="W62" s="235">
        <v>-2</v>
      </c>
      <c r="X62" s="235">
        <v>4.4000000000000004</v>
      </c>
      <c r="Y62" s="235">
        <v>-1.9</v>
      </c>
    </row>
    <row r="63" spans="1:25">
      <c r="A63" s="239">
        <v>223</v>
      </c>
      <c r="B63" s="236" t="s">
        <v>254</v>
      </c>
      <c r="C63" s="227">
        <v>242203</v>
      </c>
      <c r="D63" s="227">
        <v>255301</v>
      </c>
      <c r="E63" s="227">
        <v>229344</v>
      </c>
      <c r="F63" s="227">
        <v>214087</v>
      </c>
      <c r="G63" s="227">
        <v>223220</v>
      </c>
      <c r="H63" s="227">
        <v>244909</v>
      </c>
      <c r="I63" s="227">
        <v>241337</v>
      </c>
      <c r="J63" s="227">
        <v>257144</v>
      </c>
      <c r="K63" s="227">
        <v>245873</v>
      </c>
      <c r="L63" s="227">
        <v>254953</v>
      </c>
      <c r="M63" s="227">
        <v>255406</v>
      </c>
      <c r="N63" s="227">
        <v>255587</v>
      </c>
      <c r="O63" s="227">
        <v>254115</v>
      </c>
      <c r="P63" s="227">
        <v>255205</v>
      </c>
      <c r="Q63" s="227">
        <v>238018</v>
      </c>
      <c r="R63" s="227">
        <v>253027</v>
      </c>
      <c r="S63" s="227">
        <v>263067</v>
      </c>
      <c r="T63" s="227">
        <v>264035</v>
      </c>
      <c r="U63" s="227">
        <v>266647</v>
      </c>
      <c r="V63" s="235">
        <v>-6.7</v>
      </c>
      <c r="W63" s="235">
        <v>6.3</v>
      </c>
      <c r="X63" s="235">
        <v>4</v>
      </c>
      <c r="Y63" s="235">
        <v>0.4</v>
      </c>
    </row>
    <row r="64" spans="1:25">
      <c r="A64" s="237">
        <v>9</v>
      </c>
      <c r="B64" s="242" t="s">
        <v>34</v>
      </c>
      <c r="C64" s="227">
        <v>501987</v>
      </c>
      <c r="D64" s="227">
        <v>499295</v>
      </c>
      <c r="E64" s="227">
        <v>476721</v>
      </c>
      <c r="F64" s="227">
        <v>459416</v>
      </c>
      <c r="G64" s="227">
        <v>478356</v>
      </c>
      <c r="H64" s="227">
        <v>455653</v>
      </c>
      <c r="I64" s="227">
        <v>454327</v>
      </c>
      <c r="J64" s="227">
        <v>464571</v>
      </c>
      <c r="K64" s="227">
        <v>449503</v>
      </c>
      <c r="L64" s="227">
        <v>460875</v>
      </c>
      <c r="M64" s="227">
        <v>459031</v>
      </c>
      <c r="N64" s="227">
        <v>460083</v>
      </c>
      <c r="O64" s="227">
        <v>461370</v>
      </c>
      <c r="P64" s="227">
        <v>465375</v>
      </c>
      <c r="Q64" s="227">
        <v>437753</v>
      </c>
      <c r="R64" s="227">
        <v>485610</v>
      </c>
      <c r="S64" s="227">
        <v>498235</v>
      </c>
      <c r="T64" s="227">
        <v>519518</v>
      </c>
      <c r="U64" s="227">
        <v>519474</v>
      </c>
      <c r="V64" s="235">
        <v>-5.9</v>
      </c>
      <c r="W64" s="235">
        <v>10.9</v>
      </c>
      <c r="X64" s="235">
        <v>2.6</v>
      </c>
      <c r="Y64" s="235">
        <v>4.3</v>
      </c>
    </row>
    <row r="65" spans="1:25">
      <c r="A65" s="237">
        <v>205</v>
      </c>
      <c r="B65" s="237" t="s">
        <v>255</v>
      </c>
      <c r="C65" s="227">
        <v>200007</v>
      </c>
      <c r="D65" s="227">
        <v>193999</v>
      </c>
      <c r="E65" s="227">
        <v>180096</v>
      </c>
      <c r="F65" s="227">
        <v>177109</v>
      </c>
      <c r="G65" s="227">
        <v>183235</v>
      </c>
      <c r="H65" s="227">
        <v>166216</v>
      </c>
      <c r="I65" s="227">
        <v>164987</v>
      </c>
      <c r="J65" s="227">
        <v>169604</v>
      </c>
      <c r="K65" s="227">
        <v>162388</v>
      </c>
      <c r="L65" s="227">
        <v>171933</v>
      </c>
      <c r="M65" s="227">
        <v>160238</v>
      </c>
      <c r="N65" s="227">
        <v>159890</v>
      </c>
      <c r="O65" s="227">
        <v>160017</v>
      </c>
      <c r="P65" s="227">
        <v>159098</v>
      </c>
      <c r="Q65" s="227">
        <v>148994</v>
      </c>
      <c r="R65" s="227">
        <v>170449</v>
      </c>
      <c r="S65" s="227">
        <v>172140</v>
      </c>
      <c r="T65" s="227">
        <v>179949</v>
      </c>
      <c r="U65" s="227">
        <v>179316</v>
      </c>
      <c r="V65" s="235">
        <v>-6.4</v>
      </c>
      <c r="W65" s="235">
        <v>14.4</v>
      </c>
      <c r="X65" s="235">
        <v>1</v>
      </c>
      <c r="Y65" s="235">
        <v>4.5</v>
      </c>
    </row>
    <row r="66" spans="1:25">
      <c r="A66" s="239">
        <v>224</v>
      </c>
      <c r="B66" s="236" t="s">
        <v>256</v>
      </c>
      <c r="C66" s="227">
        <v>160249</v>
      </c>
      <c r="D66" s="227">
        <v>159608</v>
      </c>
      <c r="E66" s="227">
        <v>156369</v>
      </c>
      <c r="F66" s="227">
        <v>147820</v>
      </c>
      <c r="G66" s="227">
        <v>158232</v>
      </c>
      <c r="H66" s="227">
        <v>155653</v>
      </c>
      <c r="I66" s="227">
        <v>149764</v>
      </c>
      <c r="J66" s="227">
        <v>156108</v>
      </c>
      <c r="K66" s="227">
        <v>152033</v>
      </c>
      <c r="L66" s="227">
        <v>156227</v>
      </c>
      <c r="M66" s="227">
        <v>156066</v>
      </c>
      <c r="N66" s="227">
        <v>158570</v>
      </c>
      <c r="O66" s="227">
        <v>159550</v>
      </c>
      <c r="P66" s="227">
        <v>160328</v>
      </c>
      <c r="Q66" s="227">
        <v>150365</v>
      </c>
      <c r="R66" s="227">
        <v>161903</v>
      </c>
      <c r="S66" s="227">
        <v>167518</v>
      </c>
      <c r="T66" s="227">
        <v>172433</v>
      </c>
      <c r="U66" s="227">
        <v>172886</v>
      </c>
      <c r="V66" s="70">
        <v>-6.2</v>
      </c>
      <c r="W66" s="235">
        <v>7.7</v>
      </c>
      <c r="X66" s="235">
        <v>3.5</v>
      </c>
      <c r="Y66" s="235">
        <v>2.9</v>
      </c>
    </row>
    <row r="67" spans="1:25">
      <c r="A67" s="243">
        <v>226</v>
      </c>
      <c r="B67" s="244" t="s">
        <v>257</v>
      </c>
      <c r="C67" s="245">
        <v>141731</v>
      </c>
      <c r="D67" s="245">
        <v>145688</v>
      </c>
      <c r="E67" s="245">
        <v>140256</v>
      </c>
      <c r="F67" s="245">
        <v>134487</v>
      </c>
      <c r="G67" s="245">
        <v>136889</v>
      </c>
      <c r="H67" s="245">
        <v>133784</v>
      </c>
      <c r="I67" s="245">
        <v>139576</v>
      </c>
      <c r="J67" s="245">
        <v>138859</v>
      </c>
      <c r="K67" s="245">
        <v>135082</v>
      </c>
      <c r="L67" s="245">
        <v>132715</v>
      </c>
      <c r="M67" s="245">
        <v>142727</v>
      </c>
      <c r="N67" s="245">
        <v>141623</v>
      </c>
      <c r="O67" s="245">
        <v>141803</v>
      </c>
      <c r="P67" s="245">
        <v>145949</v>
      </c>
      <c r="Q67" s="245">
        <v>138394</v>
      </c>
      <c r="R67" s="245">
        <v>153258</v>
      </c>
      <c r="S67" s="245">
        <v>158577</v>
      </c>
      <c r="T67" s="245">
        <v>167136</v>
      </c>
      <c r="U67" s="245">
        <v>167272</v>
      </c>
      <c r="V67" s="73">
        <v>-5.2</v>
      </c>
      <c r="W67" s="73">
        <v>10.7</v>
      </c>
      <c r="X67" s="73">
        <v>3.5</v>
      </c>
      <c r="Y67" s="73">
        <v>5.4</v>
      </c>
    </row>
    <row r="68" spans="1:25">
      <c r="A68" s="17" t="s">
        <v>258</v>
      </c>
      <c r="B68" s="17"/>
      <c r="C68" s="229"/>
      <c r="D68" s="229"/>
      <c r="E68" s="229"/>
      <c r="F68" s="229"/>
      <c r="G68" s="229"/>
      <c r="H68" s="229"/>
      <c r="I68" s="229"/>
      <c r="J68" s="229"/>
      <c r="K68" s="229"/>
      <c r="L68" s="229"/>
      <c r="M68" s="229"/>
      <c r="N68" s="229"/>
      <c r="O68" s="229"/>
      <c r="P68" s="229"/>
      <c r="Q68" s="229"/>
      <c r="R68" s="229"/>
      <c r="S68" s="229"/>
      <c r="T68" s="229"/>
      <c r="U68" s="229"/>
      <c r="V68" s="17"/>
      <c r="W68" s="17"/>
      <c r="X68" s="17"/>
      <c r="Y68" s="17"/>
    </row>
    <row r="69" spans="1:25">
      <c r="A69" s="17"/>
      <c r="B69" s="17" t="s">
        <v>259</v>
      </c>
      <c r="C69" s="229">
        <v>12864167</v>
      </c>
      <c r="D69" s="229">
        <v>13283857</v>
      </c>
      <c r="E69" s="229">
        <v>12964887</v>
      </c>
      <c r="F69" s="229">
        <v>12410453</v>
      </c>
      <c r="G69" s="229">
        <v>13284710</v>
      </c>
      <c r="H69" s="229">
        <v>13223688</v>
      </c>
      <c r="I69" s="229">
        <v>13244000</v>
      </c>
      <c r="J69" s="229">
        <v>13449749</v>
      </c>
      <c r="K69" s="229">
        <v>13360076</v>
      </c>
      <c r="L69" s="229">
        <v>13724530</v>
      </c>
      <c r="M69" s="229">
        <v>13690470</v>
      </c>
      <c r="N69" s="229">
        <v>13947055</v>
      </c>
      <c r="O69" s="229">
        <v>13996759</v>
      </c>
      <c r="P69" s="229">
        <v>14066070</v>
      </c>
      <c r="Q69" s="229">
        <v>13445210</v>
      </c>
      <c r="R69" s="229">
        <v>14314894.212585438</v>
      </c>
      <c r="S69" s="229">
        <v>14615320.440648321</v>
      </c>
      <c r="T69" s="229">
        <v>14659440</v>
      </c>
      <c r="U69" s="229">
        <v>14827703</v>
      </c>
      <c r="V69" s="70">
        <v>-4.4000000000000004</v>
      </c>
      <c r="W69" s="70">
        <v>6.5</v>
      </c>
      <c r="X69" s="70">
        <v>2.1</v>
      </c>
      <c r="Y69" s="70">
        <v>0.3</v>
      </c>
    </row>
    <row r="70" spans="1:25">
      <c r="A70" s="17"/>
      <c r="B70" s="17"/>
      <c r="C70" s="17"/>
      <c r="D70" s="17"/>
      <c r="E70" s="17"/>
      <c r="F70" s="17"/>
      <c r="G70" s="17"/>
      <c r="H70" s="17"/>
      <c r="I70" s="17"/>
      <c r="J70" s="17"/>
      <c r="K70" s="17"/>
      <c r="L70" s="17"/>
      <c r="M70" s="17"/>
      <c r="N70" s="17"/>
      <c r="O70" s="17"/>
      <c r="P70" s="17"/>
      <c r="Q70" s="17"/>
      <c r="R70" s="17"/>
      <c r="S70" s="17"/>
      <c r="T70" s="17"/>
      <c r="U70" s="17"/>
      <c r="V70" s="17"/>
      <c r="W70" s="17"/>
      <c r="X70" s="17"/>
      <c r="Y70" s="17"/>
    </row>
    <row r="71" spans="1:25">
      <c r="A71" s="17"/>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1:25">
      <c r="A72" s="37"/>
      <c r="B72" s="37" t="s">
        <v>38</v>
      </c>
      <c r="C72" s="151">
        <v>2006</v>
      </c>
      <c r="D72" s="151">
        <v>2007</v>
      </c>
      <c r="E72" s="151">
        <v>2008</v>
      </c>
      <c r="F72" s="151">
        <v>2009</v>
      </c>
      <c r="G72" s="151">
        <v>2010</v>
      </c>
      <c r="H72" s="151">
        <v>2011</v>
      </c>
      <c r="I72" s="151">
        <v>2012</v>
      </c>
      <c r="J72" s="151">
        <v>2013</v>
      </c>
      <c r="K72" s="151">
        <v>2014</v>
      </c>
      <c r="L72" s="151">
        <v>2015</v>
      </c>
      <c r="M72" s="151">
        <v>2016</v>
      </c>
      <c r="N72" s="151">
        <v>2017</v>
      </c>
      <c r="O72" s="151">
        <v>2018</v>
      </c>
      <c r="P72" s="202">
        <v>2019</v>
      </c>
      <c r="Q72" s="202">
        <v>2020</v>
      </c>
      <c r="R72" s="194"/>
      <c r="S72" s="194"/>
      <c r="T72" s="194"/>
      <c r="U72" s="194"/>
      <c r="V72" s="17"/>
      <c r="W72" s="17"/>
      <c r="X72" s="17"/>
      <c r="Y72" s="17"/>
    </row>
    <row r="73" spans="1:25">
      <c r="A73" s="17"/>
      <c r="B73" s="17"/>
      <c r="C73" s="17" t="s">
        <v>45</v>
      </c>
      <c r="D73" s="17" t="s">
        <v>46</v>
      </c>
      <c r="E73" s="17" t="s">
        <v>47</v>
      </c>
      <c r="F73" s="17" t="s">
        <v>48</v>
      </c>
      <c r="G73" s="17" t="s">
        <v>49</v>
      </c>
      <c r="H73" s="17" t="s">
        <v>50</v>
      </c>
      <c r="I73" s="17" t="s">
        <v>51</v>
      </c>
      <c r="J73" s="17" t="s">
        <v>52</v>
      </c>
      <c r="K73" s="17" t="s">
        <v>53</v>
      </c>
      <c r="L73" s="17" t="s">
        <v>54</v>
      </c>
      <c r="M73" s="17" t="s">
        <v>55</v>
      </c>
      <c r="N73" s="17" t="s">
        <v>56</v>
      </c>
      <c r="O73" s="17" t="s">
        <v>57</v>
      </c>
      <c r="P73" s="17" t="s">
        <v>189</v>
      </c>
      <c r="Q73" s="17" t="s">
        <v>186</v>
      </c>
      <c r="R73" s="17"/>
      <c r="S73" s="17"/>
      <c r="T73" s="17"/>
      <c r="U73" s="17"/>
      <c r="V73" s="17"/>
      <c r="W73" s="17"/>
      <c r="X73" s="17"/>
      <c r="Y73" s="17"/>
    </row>
    <row r="74" spans="1:25">
      <c r="A74" s="29"/>
      <c r="B74" s="29" t="s">
        <v>85</v>
      </c>
      <c r="C74" s="29"/>
      <c r="D74" s="29"/>
      <c r="E74" s="29"/>
      <c r="F74" s="29" t="s">
        <v>77</v>
      </c>
      <c r="G74" s="29" t="s">
        <v>188</v>
      </c>
      <c r="H74" s="29"/>
      <c r="I74" s="29"/>
      <c r="J74" s="29"/>
      <c r="K74" s="29"/>
      <c r="L74" s="29"/>
      <c r="M74" s="29"/>
      <c r="N74" s="29"/>
      <c r="O74" s="29"/>
      <c r="P74" s="29"/>
      <c r="Q74" s="29"/>
      <c r="R74" s="17"/>
      <c r="S74" s="17"/>
      <c r="T74" s="17"/>
      <c r="U74" s="17"/>
      <c r="V74" s="17"/>
      <c r="W74" s="17"/>
      <c r="X74" s="17"/>
      <c r="Y74" s="17"/>
    </row>
    <row r="75" spans="1:25">
      <c r="A75" s="17"/>
      <c r="B75" s="17" t="s">
        <v>24</v>
      </c>
      <c r="C75" s="229">
        <v>20549356</v>
      </c>
      <c r="D75" s="229">
        <v>21240002</v>
      </c>
      <c r="E75" s="229">
        <v>20892000</v>
      </c>
      <c r="F75" s="229">
        <v>19583051</v>
      </c>
      <c r="G75" s="229">
        <v>20965874</v>
      </c>
      <c r="H75" s="229">
        <v>20711940</v>
      </c>
      <c r="I75" s="229">
        <v>20690453</v>
      </c>
      <c r="J75" s="229">
        <v>21373843</v>
      </c>
      <c r="K75" s="229">
        <v>21085405</v>
      </c>
      <c r="L75" s="229">
        <v>21702386</v>
      </c>
      <c r="M75" s="229">
        <v>21801475</v>
      </c>
      <c r="N75" s="229">
        <v>22167467</v>
      </c>
      <c r="O75" s="229">
        <v>22188538</v>
      </c>
      <c r="P75" s="229">
        <v>22208321</v>
      </c>
      <c r="Q75" s="229">
        <v>21424021</v>
      </c>
      <c r="R75" s="17"/>
      <c r="S75" s="17"/>
      <c r="T75" s="17"/>
      <c r="U75" s="17"/>
      <c r="V75" s="17"/>
      <c r="W75" s="17"/>
      <c r="X75" s="17"/>
      <c r="Y75" s="17"/>
    </row>
    <row r="76" spans="1:25">
      <c r="A76" s="17">
        <v>100</v>
      </c>
      <c r="B76" s="17" t="s">
        <v>25</v>
      </c>
      <c r="C76" s="229">
        <v>6403387</v>
      </c>
      <c r="D76" s="229">
        <v>6601183</v>
      </c>
      <c r="E76" s="229">
        <v>6526730</v>
      </c>
      <c r="F76" s="229">
        <v>6355506</v>
      </c>
      <c r="G76" s="229">
        <v>6758415</v>
      </c>
      <c r="H76" s="229">
        <v>6748736</v>
      </c>
      <c r="I76" s="229">
        <v>6706458</v>
      </c>
      <c r="J76" s="229">
        <v>6771741</v>
      </c>
      <c r="K76" s="229">
        <v>6766352</v>
      </c>
      <c r="L76" s="229">
        <v>6930400</v>
      </c>
      <c r="M76" s="229">
        <v>6890821</v>
      </c>
      <c r="N76" s="229">
        <v>7045809</v>
      </c>
      <c r="O76" s="229">
        <v>7056661</v>
      </c>
      <c r="P76" s="229">
        <v>7137813</v>
      </c>
      <c r="Q76" s="229">
        <v>6867835</v>
      </c>
      <c r="R76" s="17"/>
      <c r="S76" s="17"/>
      <c r="T76" s="17"/>
      <c r="U76" s="17"/>
      <c r="V76" s="17"/>
      <c r="W76" s="17"/>
      <c r="X76" s="17"/>
      <c r="Y76" s="17"/>
    </row>
    <row r="77" spans="1:25">
      <c r="A77" s="17" t="s">
        <v>263</v>
      </c>
      <c r="B77" s="17" t="s">
        <v>26</v>
      </c>
      <c r="C77" s="229">
        <v>3139877</v>
      </c>
      <c r="D77" s="229">
        <v>3268803</v>
      </c>
      <c r="E77" s="229">
        <v>3155284</v>
      </c>
      <c r="F77" s="229">
        <v>2994016</v>
      </c>
      <c r="G77" s="229">
        <v>3319765</v>
      </c>
      <c r="H77" s="229">
        <v>3306867</v>
      </c>
      <c r="I77" s="229">
        <v>3243261</v>
      </c>
      <c r="J77" s="229">
        <v>3373058</v>
      </c>
      <c r="K77" s="229">
        <v>3297132</v>
      </c>
      <c r="L77" s="229">
        <v>3451899</v>
      </c>
      <c r="M77" s="229">
        <v>3457632</v>
      </c>
      <c r="N77" s="229">
        <v>3565825</v>
      </c>
      <c r="O77" s="229">
        <v>3543031</v>
      </c>
      <c r="P77" s="229">
        <v>3550212</v>
      </c>
      <c r="Q77" s="229">
        <v>3314752</v>
      </c>
      <c r="R77" s="17"/>
      <c r="S77" s="17"/>
      <c r="T77" s="17"/>
      <c r="U77" s="17"/>
      <c r="V77" s="17"/>
      <c r="W77" s="17"/>
      <c r="X77" s="17"/>
      <c r="Y77" s="17"/>
    </row>
    <row r="78" spans="1:25">
      <c r="A78" s="17">
        <v>2</v>
      </c>
      <c r="B78" s="17" t="s">
        <v>27</v>
      </c>
      <c r="C78" s="229">
        <v>1899352</v>
      </c>
      <c r="D78" s="229">
        <v>1950245</v>
      </c>
      <c r="E78" s="229">
        <v>1870110</v>
      </c>
      <c r="F78" s="229">
        <v>1781451</v>
      </c>
      <c r="G78" s="229">
        <v>1899243</v>
      </c>
      <c r="H78" s="229">
        <v>1939947</v>
      </c>
      <c r="I78" s="229">
        <v>1987136</v>
      </c>
      <c r="J78" s="229">
        <v>1992435</v>
      </c>
      <c r="K78" s="229">
        <v>1927838</v>
      </c>
      <c r="L78" s="229">
        <v>1975805</v>
      </c>
      <c r="M78" s="229">
        <v>2047698</v>
      </c>
      <c r="N78" s="229">
        <v>2023368</v>
      </c>
      <c r="O78" s="229">
        <v>2019908</v>
      </c>
      <c r="P78" s="229">
        <v>1961641</v>
      </c>
      <c r="Q78" s="229">
        <v>1868353</v>
      </c>
      <c r="R78" s="17"/>
      <c r="S78" s="17"/>
      <c r="T78" s="17"/>
      <c r="U78" s="17"/>
      <c r="V78" s="17"/>
      <c r="W78" s="17"/>
      <c r="X78" s="17"/>
      <c r="Y78" s="17"/>
    </row>
    <row r="79" spans="1:25">
      <c r="A79" s="17">
        <v>3</v>
      </c>
      <c r="B79" s="17" t="s">
        <v>28</v>
      </c>
      <c r="C79" s="229">
        <v>2818020</v>
      </c>
      <c r="D79" s="229">
        <v>2991431</v>
      </c>
      <c r="E79" s="229">
        <v>2991000</v>
      </c>
      <c r="F79" s="229">
        <v>2588289</v>
      </c>
      <c r="G79" s="229">
        <v>2757838</v>
      </c>
      <c r="H79" s="229">
        <v>2651168</v>
      </c>
      <c r="I79" s="229">
        <v>2817397</v>
      </c>
      <c r="J79" s="229">
        <v>2854925</v>
      </c>
      <c r="K79" s="229">
        <v>2825033</v>
      </c>
      <c r="L79" s="229">
        <v>2899916</v>
      </c>
      <c r="M79" s="229">
        <v>2824387</v>
      </c>
      <c r="N79" s="229">
        <v>2844017</v>
      </c>
      <c r="O79" s="229">
        <v>2896598</v>
      </c>
      <c r="P79" s="229">
        <v>2908334</v>
      </c>
      <c r="Q79" s="229">
        <v>2908287</v>
      </c>
      <c r="R79" s="17"/>
      <c r="S79" s="17"/>
      <c r="T79" s="17"/>
      <c r="U79" s="17"/>
      <c r="V79" s="17"/>
      <c r="W79" s="17"/>
      <c r="X79" s="17"/>
      <c r="Y79" s="17"/>
    </row>
    <row r="80" spans="1:25">
      <c r="A80" s="17">
        <v>4</v>
      </c>
      <c r="B80" s="17" t="s">
        <v>29</v>
      </c>
      <c r="C80" s="229">
        <v>1193880</v>
      </c>
      <c r="D80" s="229">
        <v>1222983</v>
      </c>
      <c r="E80" s="229">
        <v>1199005</v>
      </c>
      <c r="F80" s="229">
        <v>1148273</v>
      </c>
      <c r="G80" s="229">
        <v>1191547</v>
      </c>
      <c r="H80" s="229">
        <v>1139876</v>
      </c>
      <c r="I80" s="229">
        <v>1125265</v>
      </c>
      <c r="J80" s="229">
        <v>1180223</v>
      </c>
      <c r="K80" s="229">
        <v>1150954</v>
      </c>
      <c r="L80" s="229">
        <v>1169516</v>
      </c>
      <c r="M80" s="229">
        <v>1217502</v>
      </c>
      <c r="N80" s="229">
        <v>1270476</v>
      </c>
      <c r="O80" s="229">
        <v>1263155</v>
      </c>
      <c r="P80" s="229">
        <v>1267825</v>
      </c>
      <c r="Q80" s="229">
        <v>1244949</v>
      </c>
      <c r="R80" s="17"/>
      <c r="S80" s="17"/>
      <c r="T80" s="17"/>
      <c r="U80" s="17"/>
      <c r="V80" s="17"/>
      <c r="W80" s="17"/>
      <c r="X80" s="17"/>
      <c r="Y80" s="17"/>
    </row>
    <row r="81" spans="1:25">
      <c r="A81" s="17">
        <v>5</v>
      </c>
      <c r="B81" s="17" t="s">
        <v>30</v>
      </c>
      <c r="C81" s="229">
        <v>2570844</v>
      </c>
      <c r="D81" s="229">
        <v>2634212</v>
      </c>
      <c r="E81" s="229">
        <v>2709815</v>
      </c>
      <c r="F81" s="229">
        <v>2375561</v>
      </c>
      <c r="G81" s="229">
        <v>2593073</v>
      </c>
      <c r="H81" s="229">
        <v>2527659</v>
      </c>
      <c r="I81" s="229">
        <v>2473728</v>
      </c>
      <c r="J81" s="229">
        <v>2681102</v>
      </c>
      <c r="K81" s="229">
        <v>2640536</v>
      </c>
      <c r="L81" s="229">
        <v>2707594</v>
      </c>
      <c r="M81" s="229">
        <v>2765806</v>
      </c>
      <c r="N81" s="229">
        <v>2763700</v>
      </c>
      <c r="O81" s="229">
        <v>2744884</v>
      </c>
      <c r="P81" s="229">
        <v>2677567</v>
      </c>
      <c r="Q81" s="229">
        <v>2554682</v>
      </c>
      <c r="R81" s="17"/>
      <c r="S81" s="17"/>
      <c r="T81" s="17"/>
      <c r="U81" s="17"/>
      <c r="V81" s="17"/>
      <c r="W81" s="17"/>
      <c r="X81" s="17"/>
      <c r="Y81" s="17"/>
    </row>
    <row r="82" spans="1:25">
      <c r="A82" s="17">
        <v>6</v>
      </c>
      <c r="B82" s="17" t="s">
        <v>31</v>
      </c>
      <c r="C82" s="229">
        <v>989907</v>
      </c>
      <c r="D82" s="229">
        <v>1014426</v>
      </c>
      <c r="E82" s="229">
        <v>974618</v>
      </c>
      <c r="F82" s="229">
        <v>938264</v>
      </c>
      <c r="G82" s="229">
        <v>995820</v>
      </c>
      <c r="H82" s="229">
        <v>988733</v>
      </c>
      <c r="I82" s="229">
        <v>992284</v>
      </c>
      <c r="J82" s="229">
        <v>1004111</v>
      </c>
      <c r="K82" s="229">
        <v>1004634</v>
      </c>
      <c r="L82" s="229">
        <v>1038652</v>
      </c>
      <c r="M82" s="229">
        <v>1062036</v>
      </c>
      <c r="N82" s="229">
        <v>1101365</v>
      </c>
      <c r="O82" s="229">
        <v>1107928</v>
      </c>
      <c r="P82" s="229">
        <v>1106467</v>
      </c>
      <c r="Q82" s="229">
        <v>1112229</v>
      </c>
      <c r="R82" s="17"/>
      <c r="S82" s="17"/>
      <c r="T82" s="17"/>
      <c r="U82" s="17"/>
      <c r="V82" s="17"/>
      <c r="W82" s="17"/>
      <c r="X82" s="17"/>
      <c r="Y82" s="17"/>
    </row>
    <row r="83" spans="1:25">
      <c r="A83" s="17">
        <v>7</v>
      </c>
      <c r="B83" s="17" t="s">
        <v>32</v>
      </c>
      <c r="C83" s="229">
        <v>636860</v>
      </c>
      <c r="D83" s="229">
        <v>645846</v>
      </c>
      <c r="E83" s="229">
        <v>611350</v>
      </c>
      <c r="F83" s="229">
        <v>584421</v>
      </c>
      <c r="G83" s="229">
        <v>597646</v>
      </c>
      <c r="H83" s="229">
        <v>587898</v>
      </c>
      <c r="I83" s="229">
        <v>595732</v>
      </c>
      <c r="J83" s="229">
        <v>642868</v>
      </c>
      <c r="K83" s="229">
        <v>632502</v>
      </c>
      <c r="L83" s="229">
        <v>656972</v>
      </c>
      <c r="M83" s="229">
        <v>661294</v>
      </c>
      <c r="N83" s="229">
        <v>671196</v>
      </c>
      <c r="O83" s="229">
        <v>657534</v>
      </c>
      <c r="P83" s="229">
        <v>662926</v>
      </c>
      <c r="Q83" s="229">
        <v>671230</v>
      </c>
      <c r="R83" s="17"/>
      <c r="S83" s="17"/>
      <c r="T83" s="17"/>
      <c r="U83" s="17"/>
      <c r="V83" s="17"/>
      <c r="W83" s="17"/>
      <c r="X83" s="17"/>
      <c r="Y83" s="17"/>
    </row>
    <row r="84" spans="1:25">
      <c r="A84" s="17">
        <v>8</v>
      </c>
      <c r="B84" s="17" t="s">
        <v>33</v>
      </c>
      <c r="C84" s="229">
        <v>395242</v>
      </c>
      <c r="D84" s="229">
        <v>411578</v>
      </c>
      <c r="E84" s="229">
        <v>377367</v>
      </c>
      <c r="F84" s="229">
        <v>357854</v>
      </c>
      <c r="G84" s="229">
        <v>374171</v>
      </c>
      <c r="H84" s="229">
        <v>365403</v>
      </c>
      <c r="I84" s="229">
        <v>294865</v>
      </c>
      <c r="J84" s="229">
        <v>408809</v>
      </c>
      <c r="K84" s="229">
        <v>390921</v>
      </c>
      <c r="L84" s="229">
        <v>410757</v>
      </c>
      <c r="M84" s="229">
        <v>415268</v>
      </c>
      <c r="N84" s="229">
        <v>421628</v>
      </c>
      <c r="O84" s="229">
        <v>437469</v>
      </c>
      <c r="P84" s="229">
        <v>470161</v>
      </c>
      <c r="Q84" s="229">
        <v>443951</v>
      </c>
      <c r="R84" s="17"/>
      <c r="S84" s="17"/>
      <c r="T84" s="17"/>
      <c r="U84" s="17"/>
      <c r="V84" s="17"/>
      <c r="W84" s="17"/>
      <c r="X84" s="17"/>
      <c r="Y84" s="17"/>
    </row>
    <row r="85" spans="1:25">
      <c r="A85" s="17">
        <v>9</v>
      </c>
      <c r="B85" s="17" t="s">
        <v>34</v>
      </c>
      <c r="C85" s="229">
        <v>501987</v>
      </c>
      <c r="D85" s="229">
        <v>499295</v>
      </c>
      <c r="E85" s="229">
        <v>476721</v>
      </c>
      <c r="F85" s="229">
        <v>459416</v>
      </c>
      <c r="G85" s="229">
        <v>478356</v>
      </c>
      <c r="H85" s="229">
        <v>455653</v>
      </c>
      <c r="I85" s="229">
        <v>454327</v>
      </c>
      <c r="J85" s="229">
        <v>464571</v>
      </c>
      <c r="K85" s="229">
        <v>449503</v>
      </c>
      <c r="L85" s="229">
        <v>460875</v>
      </c>
      <c r="M85" s="229">
        <v>459031</v>
      </c>
      <c r="N85" s="229">
        <v>460083</v>
      </c>
      <c r="O85" s="229">
        <v>461370</v>
      </c>
      <c r="P85" s="229">
        <v>465375</v>
      </c>
      <c r="Q85" s="229">
        <v>437753</v>
      </c>
      <c r="R85" s="17"/>
      <c r="S85" s="17"/>
      <c r="T85" s="17"/>
      <c r="U85" s="17"/>
      <c r="V85" s="17"/>
      <c r="W85" s="17"/>
      <c r="X85" s="17"/>
      <c r="Y85" s="17"/>
    </row>
    <row r="86" spans="1:25">
      <c r="A86" s="17"/>
      <c r="B86" s="17"/>
      <c r="C86" s="229"/>
      <c r="D86" s="229"/>
      <c r="E86" s="229"/>
      <c r="F86" s="229"/>
      <c r="G86" s="229"/>
      <c r="H86" s="229"/>
      <c r="I86" s="229"/>
      <c r="J86" s="229"/>
      <c r="K86" s="229"/>
      <c r="L86" s="229"/>
      <c r="M86" s="229"/>
      <c r="N86" s="229"/>
      <c r="O86" s="229"/>
      <c r="P86" s="229"/>
      <c r="Q86" s="229"/>
      <c r="R86" s="17"/>
      <c r="S86" s="17"/>
      <c r="T86" s="17"/>
      <c r="U86" s="17"/>
      <c r="V86" s="17"/>
      <c r="W86" s="17"/>
      <c r="X86" s="17"/>
      <c r="Y86" s="17"/>
    </row>
    <row r="87" spans="1:25">
      <c r="A87" s="17">
        <v>100</v>
      </c>
      <c r="B87" s="17" t="s">
        <v>25</v>
      </c>
      <c r="C87" s="229">
        <v>6403387</v>
      </c>
      <c r="D87" s="229">
        <v>6601183</v>
      </c>
      <c r="E87" s="229">
        <v>6526730</v>
      </c>
      <c r="F87" s="229">
        <v>6355506</v>
      </c>
      <c r="G87" s="229">
        <v>6758415</v>
      </c>
      <c r="H87" s="229">
        <v>6748736</v>
      </c>
      <c r="I87" s="229">
        <v>6706458</v>
      </c>
      <c r="J87" s="229">
        <v>6771741</v>
      </c>
      <c r="K87" s="229">
        <v>6766352</v>
      </c>
      <c r="L87" s="229">
        <v>6930400</v>
      </c>
      <c r="M87" s="229">
        <v>6890821</v>
      </c>
      <c r="N87" s="229">
        <v>7045809</v>
      </c>
      <c r="O87" s="229">
        <v>7056661</v>
      </c>
      <c r="P87" s="229">
        <v>7137813</v>
      </c>
      <c r="Q87" s="227">
        <v>6867835</v>
      </c>
      <c r="R87" s="17"/>
      <c r="S87" s="17"/>
      <c r="T87" s="17"/>
      <c r="U87" s="17"/>
      <c r="V87" s="17"/>
      <c r="W87" s="17"/>
      <c r="X87" s="17"/>
      <c r="Y87" s="17"/>
    </row>
    <row r="88" spans="1:25">
      <c r="A88" s="17">
        <v>1</v>
      </c>
      <c r="B88" s="17" t="s">
        <v>86</v>
      </c>
      <c r="C88" s="227">
        <v>3139877</v>
      </c>
      <c r="D88" s="227">
        <v>3268803</v>
      </c>
      <c r="E88" s="227">
        <v>3155284</v>
      </c>
      <c r="F88" s="227">
        <v>2994016</v>
      </c>
      <c r="G88" s="227">
        <v>3319765</v>
      </c>
      <c r="H88" s="227">
        <v>3306867</v>
      </c>
      <c r="I88" s="227">
        <v>3243261</v>
      </c>
      <c r="J88" s="227">
        <v>3373058</v>
      </c>
      <c r="K88" s="227">
        <v>3297132</v>
      </c>
      <c r="L88" s="227">
        <v>3451899</v>
      </c>
      <c r="M88" s="227">
        <v>3457632</v>
      </c>
      <c r="N88" s="227">
        <v>3565825</v>
      </c>
      <c r="O88" s="227">
        <v>3543031</v>
      </c>
      <c r="P88" s="227">
        <v>3550212</v>
      </c>
      <c r="Q88" s="227">
        <v>3314752</v>
      </c>
      <c r="R88" s="17"/>
      <c r="S88" s="17"/>
      <c r="T88" s="17"/>
      <c r="U88" s="17"/>
      <c r="V88" s="17"/>
      <c r="W88" s="17"/>
      <c r="X88" s="17"/>
      <c r="Y88" s="17"/>
    </row>
    <row r="89" spans="1:25">
      <c r="A89" s="17">
        <v>202</v>
      </c>
      <c r="B89" s="17" t="s">
        <v>87</v>
      </c>
      <c r="C89" s="229">
        <v>1767198</v>
      </c>
      <c r="D89" s="229">
        <v>1854306</v>
      </c>
      <c r="E89" s="229">
        <v>1742360</v>
      </c>
      <c r="F89" s="229">
        <v>1639611</v>
      </c>
      <c r="G89" s="229">
        <v>1859812</v>
      </c>
      <c r="H89" s="229">
        <v>1802278</v>
      </c>
      <c r="I89" s="229">
        <v>1744273</v>
      </c>
      <c r="J89" s="229">
        <v>1806565</v>
      </c>
      <c r="K89" s="229">
        <v>1791107</v>
      </c>
      <c r="L89" s="229">
        <v>1883474</v>
      </c>
      <c r="M89" s="229">
        <v>1920602</v>
      </c>
      <c r="N89" s="229">
        <v>1980459</v>
      </c>
      <c r="O89" s="229">
        <v>1955224</v>
      </c>
      <c r="P89" s="229">
        <v>1962807</v>
      </c>
      <c r="Q89" s="227">
        <v>1782970</v>
      </c>
      <c r="R89" s="17"/>
      <c r="S89" s="17"/>
      <c r="T89" s="17"/>
      <c r="U89" s="17"/>
      <c r="V89" s="17"/>
      <c r="W89" s="17"/>
      <c r="X89" s="17"/>
      <c r="Y89" s="17"/>
    </row>
    <row r="90" spans="1:25">
      <c r="A90" s="17">
        <v>204</v>
      </c>
      <c r="B90" s="17" t="s">
        <v>88</v>
      </c>
      <c r="C90" s="229">
        <v>1173503</v>
      </c>
      <c r="D90" s="229">
        <v>1212682</v>
      </c>
      <c r="E90" s="229">
        <v>1214132</v>
      </c>
      <c r="F90" s="229">
        <v>1156984</v>
      </c>
      <c r="G90" s="229">
        <v>1245439</v>
      </c>
      <c r="H90" s="229">
        <v>1295406</v>
      </c>
      <c r="I90" s="229">
        <v>1287573</v>
      </c>
      <c r="J90" s="229">
        <v>1342727</v>
      </c>
      <c r="K90" s="229">
        <v>1301179</v>
      </c>
      <c r="L90" s="229">
        <v>1344470</v>
      </c>
      <c r="M90" s="229">
        <v>1328234</v>
      </c>
      <c r="N90" s="229">
        <v>1372089</v>
      </c>
      <c r="O90" s="229">
        <v>1385038</v>
      </c>
      <c r="P90" s="229">
        <v>1382072</v>
      </c>
      <c r="Q90" s="227">
        <v>1337063</v>
      </c>
      <c r="R90" s="17"/>
      <c r="S90" s="17"/>
      <c r="T90" s="17"/>
      <c r="U90" s="17"/>
      <c r="V90" s="17"/>
      <c r="W90" s="17"/>
      <c r="X90" s="17"/>
      <c r="Y90" s="17"/>
    </row>
    <row r="91" spans="1:25">
      <c r="A91" s="17">
        <v>206</v>
      </c>
      <c r="B91" s="17" t="s">
        <v>89</v>
      </c>
      <c r="C91" s="229">
        <v>199176</v>
      </c>
      <c r="D91" s="229">
        <v>201815</v>
      </c>
      <c r="E91" s="229">
        <v>198792</v>
      </c>
      <c r="F91" s="229">
        <v>197421</v>
      </c>
      <c r="G91" s="229">
        <v>214514</v>
      </c>
      <c r="H91" s="229">
        <v>209183</v>
      </c>
      <c r="I91" s="229">
        <v>211415</v>
      </c>
      <c r="J91" s="229">
        <v>223766</v>
      </c>
      <c r="K91" s="229">
        <v>204846</v>
      </c>
      <c r="L91" s="229">
        <v>223955</v>
      </c>
      <c r="M91" s="229">
        <v>208796</v>
      </c>
      <c r="N91" s="229">
        <v>213277</v>
      </c>
      <c r="O91" s="229">
        <v>202769</v>
      </c>
      <c r="P91" s="229">
        <v>205333</v>
      </c>
      <c r="Q91" s="227">
        <v>194719</v>
      </c>
      <c r="R91" s="17"/>
      <c r="S91" s="17"/>
      <c r="T91" s="17"/>
      <c r="U91" s="17"/>
      <c r="V91" s="17"/>
      <c r="W91" s="17"/>
      <c r="X91" s="17"/>
      <c r="Y91" s="17"/>
    </row>
    <row r="92" spans="1:25">
      <c r="A92" s="17">
        <v>2</v>
      </c>
      <c r="B92" s="17" t="s">
        <v>90</v>
      </c>
      <c r="C92" s="227">
        <v>1899352</v>
      </c>
      <c r="D92" s="227">
        <v>1950245</v>
      </c>
      <c r="E92" s="227">
        <v>1870110</v>
      </c>
      <c r="F92" s="227">
        <v>1781451</v>
      </c>
      <c r="G92" s="227">
        <v>1899243</v>
      </c>
      <c r="H92" s="227">
        <v>1939947</v>
      </c>
      <c r="I92" s="227">
        <v>1987136</v>
      </c>
      <c r="J92" s="227">
        <v>1992435</v>
      </c>
      <c r="K92" s="227">
        <v>1927838</v>
      </c>
      <c r="L92" s="227">
        <v>1975805</v>
      </c>
      <c r="M92" s="227">
        <v>2047698</v>
      </c>
      <c r="N92" s="227">
        <v>2023368</v>
      </c>
      <c r="O92" s="227">
        <v>2019908</v>
      </c>
      <c r="P92" s="227">
        <v>1961641</v>
      </c>
      <c r="Q92" s="227">
        <v>1868353</v>
      </c>
      <c r="R92" s="17"/>
      <c r="S92" s="17"/>
      <c r="T92" s="17"/>
      <c r="U92" s="17"/>
      <c r="V92" s="17"/>
      <c r="W92" s="17"/>
      <c r="X92" s="17"/>
      <c r="Y92" s="17"/>
    </row>
    <row r="93" spans="1:25">
      <c r="A93" s="17">
        <v>207</v>
      </c>
      <c r="B93" s="17" t="s">
        <v>91</v>
      </c>
      <c r="C93" s="229">
        <v>661228</v>
      </c>
      <c r="D93" s="229">
        <v>687909</v>
      </c>
      <c r="E93" s="229">
        <v>632206</v>
      </c>
      <c r="F93" s="229">
        <v>571849</v>
      </c>
      <c r="G93" s="229">
        <v>622187</v>
      </c>
      <c r="H93" s="229">
        <v>643910</v>
      </c>
      <c r="I93" s="229">
        <v>645100</v>
      </c>
      <c r="J93" s="229">
        <v>675691</v>
      </c>
      <c r="K93" s="229">
        <v>667411</v>
      </c>
      <c r="L93" s="229">
        <v>665935</v>
      </c>
      <c r="M93" s="229">
        <v>696915</v>
      </c>
      <c r="N93" s="229">
        <v>676910</v>
      </c>
      <c r="O93" s="229">
        <v>667540</v>
      </c>
      <c r="P93" s="229">
        <v>647670</v>
      </c>
      <c r="Q93" s="229">
        <v>626202</v>
      </c>
      <c r="R93" s="17"/>
      <c r="S93" s="17"/>
      <c r="T93" s="17"/>
      <c r="U93" s="17"/>
      <c r="V93" s="17"/>
      <c r="W93" s="17"/>
      <c r="X93" s="17"/>
      <c r="Y93" s="17"/>
    </row>
    <row r="94" spans="1:25">
      <c r="A94" s="17">
        <v>214</v>
      </c>
      <c r="B94" s="17" t="s">
        <v>92</v>
      </c>
      <c r="C94" s="229">
        <v>466441</v>
      </c>
      <c r="D94" s="229">
        <v>454641</v>
      </c>
      <c r="E94" s="229">
        <v>449713</v>
      </c>
      <c r="F94" s="229">
        <v>454619</v>
      </c>
      <c r="G94" s="229">
        <v>459989</v>
      </c>
      <c r="H94" s="229">
        <v>453423</v>
      </c>
      <c r="I94" s="229">
        <v>458986</v>
      </c>
      <c r="J94" s="229">
        <v>469607</v>
      </c>
      <c r="K94" s="229">
        <v>455473</v>
      </c>
      <c r="L94" s="229">
        <v>462848</v>
      </c>
      <c r="M94" s="229">
        <v>462044</v>
      </c>
      <c r="N94" s="229">
        <v>466982</v>
      </c>
      <c r="O94" s="229">
        <v>475084</v>
      </c>
      <c r="P94" s="229">
        <v>465581</v>
      </c>
      <c r="Q94" s="229">
        <v>439852</v>
      </c>
      <c r="R94" s="17"/>
      <c r="S94" s="17"/>
      <c r="T94" s="17"/>
      <c r="U94" s="17"/>
      <c r="V94" s="17"/>
      <c r="W94" s="17"/>
      <c r="X94" s="17"/>
      <c r="Y94" s="17"/>
    </row>
    <row r="95" spans="1:25">
      <c r="A95" s="17">
        <v>217</v>
      </c>
      <c r="B95" s="17" t="s">
        <v>93</v>
      </c>
      <c r="C95" s="229">
        <v>308125</v>
      </c>
      <c r="D95" s="229">
        <v>317622</v>
      </c>
      <c r="E95" s="229">
        <v>308020</v>
      </c>
      <c r="F95" s="229">
        <v>298622</v>
      </c>
      <c r="G95" s="229">
        <v>318964</v>
      </c>
      <c r="H95" s="229">
        <v>323272</v>
      </c>
      <c r="I95" s="229">
        <v>338506</v>
      </c>
      <c r="J95" s="229">
        <v>324008</v>
      </c>
      <c r="K95" s="229">
        <v>320609</v>
      </c>
      <c r="L95" s="229">
        <v>313953</v>
      </c>
      <c r="M95" s="229">
        <v>318224</v>
      </c>
      <c r="N95" s="229">
        <v>323809</v>
      </c>
      <c r="O95" s="229">
        <v>334577</v>
      </c>
      <c r="P95" s="229">
        <v>328207</v>
      </c>
      <c r="Q95" s="229">
        <v>309802</v>
      </c>
      <c r="R95" s="17"/>
      <c r="S95" s="17"/>
      <c r="T95" s="17"/>
      <c r="U95" s="17"/>
      <c r="V95" s="17"/>
      <c r="W95" s="17"/>
      <c r="X95" s="17"/>
      <c r="Y95" s="17"/>
    </row>
    <row r="96" spans="1:25">
      <c r="A96" s="17">
        <v>219</v>
      </c>
      <c r="B96" s="17" t="s">
        <v>94</v>
      </c>
      <c r="C96" s="229">
        <v>399539</v>
      </c>
      <c r="D96" s="229">
        <v>428739</v>
      </c>
      <c r="E96" s="229">
        <v>419881</v>
      </c>
      <c r="F96" s="229">
        <v>397373</v>
      </c>
      <c r="G96" s="229">
        <v>437133</v>
      </c>
      <c r="H96" s="229">
        <v>457168</v>
      </c>
      <c r="I96" s="229">
        <v>482525</v>
      </c>
      <c r="J96" s="229">
        <v>459762</v>
      </c>
      <c r="K96" s="229">
        <v>422390</v>
      </c>
      <c r="L96" s="229">
        <v>469535</v>
      </c>
      <c r="M96" s="229">
        <v>507303</v>
      </c>
      <c r="N96" s="229">
        <v>490125</v>
      </c>
      <c r="O96" s="229">
        <v>480369</v>
      </c>
      <c r="P96" s="229">
        <v>457942</v>
      </c>
      <c r="Q96" s="229">
        <v>431889</v>
      </c>
      <c r="R96" s="17"/>
      <c r="S96" s="17"/>
      <c r="T96" s="17"/>
      <c r="U96" s="17"/>
      <c r="V96" s="17"/>
      <c r="W96" s="17"/>
      <c r="X96" s="17"/>
      <c r="Y96" s="17"/>
    </row>
    <row r="97" spans="1:25">
      <c r="A97" s="17">
        <v>301</v>
      </c>
      <c r="B97" s="17" t="s">
        <v>95</v>
      </c>
      <c r="C97" s="229">
        <v>64019</v>
      </c>
      <c r="D97" s="229">
        <v>61334</v>
      </c>
      <c r="E97" s="229">
        <v>60290</v>
      </c>
      <c r="F97" s="229">
        <v>58988</v>
      </c>
      <c r="G97" s="229">
        <v>60970</v>
      </c>
      <c r="H97" s="229">
        <v>62174</v>
      </c>
      <c r="I97" s="229">
        <v>62019</v>
      </c>
      <c r="J97" s="229">
        <v>63367</v>
      </c>
      <c r="K97" s="229">
        <v>61955</v>
      </c>
      <c r="L97" s="229">
        <v>63534</v>
      </c>
      <c r="M97" s="229">
        <v>63212</v>
      </c>
      <c r="N97" s="229">
        <v>65542</v>
      </c>
      <c r="O97" s="229">
        <v>62338</v>
      </c>
      <c r="P97" s="229">
        <v>62241</v>
      </c>
      <c r="Q97" s="229">
        <v>60608</v>
      </c>
      <c r="R97" s="17"/>
      <c r="S97" s="17"/>
      <c r="T97" s="17"/>
      <c r="U97" s="17"/>
      <c r="V97" s="17"/>
      <c r="W97" s="17"/>
      <c r="X97" s="17"/>
      <c r="Y97" s="17"/>
    </row>
    <row r="98" spans="1:25">
      <c r="A98" s="17">
        <v>3</v>
      </c>
      <c r="B98" s="17" t="s">
        <v>28</v>
      </c>
      <c r="C98" s="227">
        <v>2818020</v>
      </c>
      <c r="D98" s="227">
        <v>2991431</v>
      </c>
      <c r="E98" s="227">
        <v>2991000</v>
      </c>
      <c r="F98" s="227">
        <v>2588289</v>
      </c>
      <c r="G98" s="227">
        <v>2757838</v>
      </c>
      <c r="H98" s="227">
        <v>2651168</v>
      </c>
      <c r="I98" s="227">
        <v>2817397</v>
      </c>
      <c r="J98" s="227">
        <v>2854925</v>
      </c>
      <c r="K98" s="227">
        <v>2825033</v>
      </c>
      <c r="L98" s="227">
        <v>2899916</v>
      </c>
      <c r="M98" s="227">
        <v>2824387</v>
      </c>
      <c r="N98" s="227">
        <v>2844017</v>
      </c>
      <c r="O98" s="227">
        <v>2896598</v>
      </c>
      <c r="P98" s="227">
        <v>2908334</v>
      </c>
      <c r="Q98" s="227">
        <v>2908287</v>
      </c>
      <c r="R98" s="17"/>
      <c r="S98" s="17"/>
      <c r="T98" s="17"/>
      <c r="U98" s="17"/>
      <c r="V98" s="17"/>
      <c r="W98" s="17"/>
      <c r="X98" s="17"/>
      <c r="Y98" s="17"/>
    </row>
    <row r="99" spans="1:25">
      <c r="A99" s="17">
        <v>203</v>
      </c>
      <c r="B99" s="17" t="s">
        <v>96</v>
      </c>
      <c r="C99" s="229">
        <v>1100055</v>
      </c>
      <c r="D99" s="229">
        <v>1161821</v>
      </c>
      <c r="E99" s="229">
        <v>1129334</v>
      </c>
      <c r="F99" s="229">
        <v>1005198</v>
      </c>
      <c r="G99" s="229">
        <v>1047043</v>
      </c>
      <c r="H99" s="229">
        <v>1023073</v>
      </c>
      <c r="I99" s="229">
        <v>1126790</v>
      </c>
      <c r="J99" s="229">
        <v>1097494</v>
      </c>
      <c r="K99" s="229">
        <v>1143662</v>
      </c>
      <c r="L99" s="229">
        <v>1166655</v>
      </c>
      <c r="M99" s="229">
        <v>1126340</v>
      </c>
      <c r="N99" s="229">
        <v>1119626</v>
      </c>
      <c r="O99" s="229">
        <v>1165566</v>
      </c>
      <c r="P99" s="229">
        <v>1177627</v>
      </c>
      <c r="Q99" s="227">
        <v>1147982</v>
      </c>
      <c r="R99" s="17"/>
      <c r="S99" s="17"/>
      <c r="T99" s="17"/>
      <c r="U99" s="17"/>
      <c r="V99" s="17"/>
      <c r="W99" s="17"/>
      <c r="X99" s="17"/>
      <c r="Y99" s="17"/>
    </row>
    <row r="100" spans="1:25">
      <c r="A100" s="17">
        <v>210</v>
      </c>
      <c r="B100" s="17" t="s">
        <v>97</v>
      </c>
      <c r="C100" s="229">
        <v>875437</v>
      </c>
      <c r="D100" s="229">
        <v>939774</v>
      </c>
      <c r="E100" s="229">
        <v>945474</v>
      </c>
      <c r="F100" s="229">
        <v>741611</v>
      </c>
      <c r="G100" s="229">
        <v>823675</v>
      </c>
      <c r="H100" s="229">
        <v>755938</v>
      </c>
      <c r="I100" s="229">
        <v>756688</v>
      </c>
      <c r="J100" s="229">
        <v>820868</v>
      </c>
      <c r="K100" s="229">
        <v>804966</v>
      </c>
      <c r="L100" s="229">
        <v>802232</v>
      </c>
      <c r="M100" s="229">
        <v>824686</v>
      </c>
      <c r="N100" s="229">
        <v>846691</v>
      </c>
      <c r="O100" s="229">
        <v>866831</v>
      </c>
      <c r="P100" s="229">
        <v>861435</v>
      </c>
      <c r="Q100" s="227">
        <v>828746</v>
      </c>
      <c r="R100" s="17"/>
      <c r="S100" s="17"/>
      <c r="T100" s="17"/>
      <c r="U100" s="17"/>
      <c r="V100" s="17"/>
      <c r="W100" s="17"/>
      <c r="X100" s="17"/>
      <c r="Y100" s="17"/>
    </row>
    <row r="101" spans="1:25">
      <c r="A101" s="17">
        <v>216</v>
      </c>
      <c r="B101" s="17" t="s">
        <v>98</v>
      </c>
      <c r="C101" s="229">
        <v>562631</v>
      </c>
      <c r="D101" s="229">
        <v>600968</v>
      </c>
      <c r="E101" s="229">
        <v>629106</v>
      </c>
      <c r="F101" s="229">
        <v>583175</v>
      </c>
      <c r="G101" s="229">
        <v>633486</v>
      </c>
      <c r="H101" s="229">
        <v>599188</v>
      </c>
      <c r="I101" s="229">
        <v>631555</v>
      </c>
      <c r="J101" s="229">
        <v>629916</v>
      </c>
      <c r="K101" s="229">
        <v>550271</v>
      </c>
      <c r="L101" s="229">
        <v>589274</v>
      </c>
      <c r="M101" s="229">
        <v>546375</v>
      </c>
      <c r="N101" s="229">
        <v>539130</v>
      </c>
      <c r="O101" s="229">
        <v>521122</v>
      </c>
      <c r="P101" s="229">
        <v>531599</v>
      </c>
      <c r="Q101" s="227">
        <v>609767</v>
      </c>
      <c r="R101" s="17"/>
      <c r="S101" s="17"/>
      <c r="T101" s="17"/>
      <c r="U101" s="17"/>
      <c r="V101" s="17"/>
      <c r="W101" s="17"/>
      <c r="X101" s="17"/>
      <c r="Y101" s="17"/>
    </row>
    <row r="102" spans="1:25">
      <c r="A102" s="17">
        <v>381</v>
      </c>
      <c r="B102" s="17" t="s">
        <v>99</v>
      </c>
      <c r="C102" s="229">
        <v>143748</v>
      </c>
      <c r="D102" s="229">
        <v>151121</v>
      </c>
      <c r="E102" s="229">
        <v>143830</v>
      </c>
      <c r="F102" s="229">
        <v>123234</v>
      </c>
      <c r="G102" s="229">
        <v>135636</v>
      </c>
      <c r="H102" s="229">
        <v>152233</v>
      </c>
      <c r="I102" s="229">
        <v>163179</v>
      </c>
      <c r="J102" s="229">
        <v>168432</v>
      </c>
      <c r="K102" s="229">
        <v>170733</v>
      </c>
      <c r="L102" s="229">
        <v>186499</v>
      </c>
      <c r="M102" s="229">
        <v>172828</v>
      </c>
      <c r="N102" s="229">
        <v>175494</v>
      </c>
      <c r="O102" s="229">
        <v>172190</v>
      </c>
      <c r="P102" s="229">
        <v>161072</v>
      </c>
      <c r="Q102" s="227">
        <v>130126</v>
      </c>
      <c r="R102" s="17"/>
      <c r="S102" s="17"/>
      <c r="T102" s="17"/>
      <c r="U102" s="17"/>
      <c r="V102" s="17"/>
      <c r="W102" s="17"/>
      <c r="X102" s="17"/>
      <c r="Y102" s="17"/>
    </row>
    <row r="103" spans="1:25">
      <c r="A103" s="17">
        <v>382</v>
      </c>
      <c r="B103" s="17" t="s">
        <v>100</v>
      </c>
      <c r="C103" s="229">
        <v>136149</v>
      </c>
      <c r="D103" s="229">
        <v>137747</v>
      </c>
      <c r="E103" s="229">
        <v>143256</v>
      </c>
      <c r="F103" s="229">
        <v>135071</v>
      </c>
      <c r="G103" s="229">
        <v>117998</v>
      </c>
      <c r="H103" s="229">
        <v>120736</v>
      </c>
      <c r="I103" s="229">
        <v>139185</v>
      </c>
      <c r="J103" s="229">
        <v>138215</v>
      </c>
      <c r="K103" s="229">
        <v>155401</v>
      </c>
      <c r="L103" s="229">
        <v>155256</v>
      </c>
      <c r="M103" s="229">
        <v>154158</v>
      </c>
      <c r="N103" s="229">
        <v>163076</v>
      </c>
      <c r="O103" s="229">
        <v>170889</v>
      </c>
      <c r="P103" s="229">
        <v>176601</v>
      </c>
      <c r="Q103" s="227">
        <v>191666</v>
      </c>
      <c r="R103" s="17"/>
      <c r="S103" s="17"/>
      <c r="T103" s="17"/>
      <c r="U103" s="17"/>
      <c r="V103" s="17"/>
      <c r="W103" s="17"/>
      <c r="X103" s="17"/>
      <c r="Y103" s="17"/>
    </row>
    <row r="104" spans="1:25">
      <c r="A104" s="17">
        <v>4</v>
      </c>
      <c r="B104" s="17" t="s">
        <v>101</v>
      </c>
      <c r="C104" s="227">
        <v>1193880</v>
      </c>
      <c r="D104" s="227">
        <v>1222983</v>
      </c>
      <c r="E104" s="227">
        <v>1199005</v>
      </c>
      <c r="F104" s="227">
        <v>1148273</v>
      </c>
      <c r="G104" s="227">
        <v>1191547</v>
      </c>
      <c r="H104" s="227">
        <v>1139876</v>
      </c>
      <c r="I104" s="227">
        <v>1125265</v>
      </c>
      <c r="J104" s="227">
        <v>1180223</v>
      </c>
      <c r="K104" s="227">
        <v>1150954</v>
      </c>
      <c r="L104" s="227">
        <v>1169516</v>
      </c>
      <c r="M104" s="227">
        <v>1217502</v>
      </c>
      <c r="N104" s="227">
        <v>1270476</v>
      </c>
      <c r="O104" s="227">
        <v>1263155</v>
      </c>
      <c r="P104" s="227">
        <v>1267825</v>
      </c>
      <c r="Q104" s="227">
        <v>1244949</v>
      </c>
      <c r="R104" s="17"/>
      <c r="S104" s="17"/>
      <c r="T104" s="17"/>
      <c r="U104" s="17"/>
      <c r="V104" s="17"/>
      <c r="W104" s="17"/>
      <c r="X104" s="17"/>
      <c r="Y104" s="17"/>
    </row>
    <row r="105" spans="1:25">
      <c r="A105" s="17">
        <v>213</v>
      </c>
      <c r="B105" s="17" t="s">
        <v>240</v>
      </c>
      <c r="C105" s="229">
        <v>161426</v>
      </c>
      <c r="D105" s="229">
        <v>168870</v>
      </c>
      <c r="E105" s="229">
        <v>158948</v>
      </c>
      <c r="F105" s="229">
        <v>152127</v>
      </c>
      <c r="G105" s="229">
        <v>156670</v>
      </c>
      <c r="H105" s="229">
        <v>133272</v>
      </c>
      <c r="I105" s="229">
        <v>134692</v>
      </c>
      <c r="J105" s="229">
        <v>151041</v>
      </c>
      <c r="K105" s="229">
        <v>134687</v>
      </c>
      <c r="L105" s="229">
        <v>141120</v>
      </c>
      <c r="M105" s="229">
        <v>138202</v>
      </c>
      <c r="N105" s="229">
        <v>137013</v>
      </c>
      <c r="O105" s="229">
        <v>137188</v>
      </c>
      <c r="P105" s="229">
        <v>143988</v>
      </c>
      <c r="Q105" s="227">
        <v>137866</v>
      </c>
      <c r="R105" s="17"/>
      <c r="S105" s="17"/>
      <c r="T105" s="17"/>
      <c r="U105" s="17"/>
      <c r="V105" s="17"/>
      <c r="W105" s="17"/>
      <c r="X105" s="17"/>
      <c r="Y105" s="17"/>
    </row>
    <row r="106" spans="1:25">
      <c r="A106" s="17">
        <v>215</v>
      </c>
      <c r="B106" s="17" t="s">
        <v>241</v>
      </c>
      <c r="C106" s="229">
        <v>283067</v>
      </c>
      <c r="D106" s="229">
        <v>292583</v>
      </c>
      <c r="E106" s="229">
        <v>286879</v>
      </c>
      <c r="F106" s="229">
        <v>271227</v>
      </c>
      <c r="G106" s="229">
        <v>279991</v>
      </c>
      <c r="H106" s="229">
        <v>268754</v>
      </c>
      <c r="I106" s="229">
        <v>270572</v>
      </c>
      <c r="J106" s="229">
        <v>273579</v>
      </c>
      <c r="K106" s="229">
        <v>259934</v>
      </c>
      <c r="L106" s="229">
        <v>271965</v>
      </c>
      <c r="M106" s="229">
        <v>279463</v>
      </c>
      <c r="N106" s="229">
        <v>288011</v>
      </c>
      <c r="O106" s="229">
        <v>292930</v>
      </c>
      <c r="P106" s="229">
        <v>293585</v>
      </c>
      <c r="Q106" s="227">
        <v>301032</v>
      </c>
      <c r="R106" s="17"/>
      <c r="S106" s="17"/>
      <c r="T106" s="17"/>
      <c r="U106" s="17"/>
      <c r="V106" s="17"/>
      <c r="W106" s="17"/>
      <c r="X106" s="17"/>
      <c r="Y106" s="17"/>
    </row>
    <row r="107" spans="1:25">
      <c r="A107" s="17">
        <v>218</v>
      </c>
      <c r="B107" s="17" t="s">
        <v>102</v>
      </c>
      <c r="C107" s="229">
        <v>224224</v>
      </c>
      <c r="D107" s="229">
        <v>231664</v>
      </c>
      <c r="E107" s="229">
        <v>233868</v>
      </c>
      <c r="F107" s="229">
        <v>220827</v>
      </c>
      <c r="G107" s="229">
        <v>229609</v>
      </c>
      <c r="H107" s="229">
        <v>224761</v>
      </c>
      <c r="I107" s="229">
        <v>210871</v>
      </c>
      <c r="J107" s="229">
        <v>234028</v>
      </c>
      <c r="K107" s="229">
        <v>237041</v>
      </c>
      <c r="L107" s="229">
        <v>249431</v>
      </c>
      <c r="M107" s="229">
        <v>245390</v>
      </c>
      <c r="N107" s="229">
        <v>255823</v>
      </c>
      <c r="O107" s="229">
        <v>259448</v>
      </c>
      <c r="P107" s="229">
        <v>256374</v>
      </c>
      <c r="Q107" s="227">
        <v>239686</v>
      </c>
      <c r="R107" s="17"/>
      <c r="S107" s="17"/>
      <c r="T107" s="17"/>
      <c r="U107" s="17"/>
      <c r="V107" s="17"/>
      <c r="W107" s="17"/>
      <c r="X107" s="17"/>
      <c r="Y107" s="17"/>
    </row>
    <row r="108" spans="1:25">
      <c r="A108" s="17">
        <v>220</v>
      </c>
      <c r="B108" s="17" t="s">
        <v>103</v>
      </c>
      <c r="C108" s="229">
        <v>196971</v>
      </c>
      <c r="D108" s="229">
        <v>207191</v>
      </c>
      <c r="E108" s="229">
        <v>202284</v>
      </c>
      <c r="F108" s="229">
        <v>200478</v>
      </c>
      <c r="G108" s="229">
        <v>201241</v>
      </c>
      <c r="H108" s="229">
        <v>201009</v>
      </c>
      <c r="I108" s="229">
        <v>206495</v>
      </c>
      <c r="J108" s="229">
        <v>217166</v>
      </c>
      <c r="K108" s="229">
        <v>202759</v>
      </c>
      <c r="L108" s="229">
        <v>205002</v>
      </c>
      <c r="M108" s="229">
        <v>222806</v>
      </c>
      <c r="N108" s="229">
        <v>243131</v>
      </c>
      <c r="O108" s="229">
        <v>246053</v>
      </c>
      <c r="P108" s="229">
        <v>234209</v>
      </c>
      <c r="Q108" s="227">
        <v>213279</v>
      </c>
      <c r="R108" s="17"/>
      <c r="S108" s="17"/>
      <c r="T108" s="17"/>
      <c r="U108" s="17"/>
      <c r="V108" s="17"/>
      <c r="W108" s="17"/>
      <c r="X108" s="17"/>
      <c r="Y108" s="17"/>
    </row>
    <row r="109" spans="1:25">
      <c r="A109" s="17">
        <v>228</v>
      </c>
      <c r="B109" s="17" t="s">
        <v>242</v>
      </c>
      <c r="C109" s="229">
        <v>262453</v>
      </c>
      <c r="D109" s="229">
        <v>256100</v>
      </c>
      <c r="E109" s="229">
        <v>252679</v>
      </c>
      <c r="F109" s="229">
        <v>246970</v>
      </c>
      <c r="G109" s="229">
        <v>264324</v>
      </c>
      <c r="H109" s="229">
        <v>248367</v>
      </c>
      <c r="I109" s="229">
        <v>240547</v>
      </c>
      <c r="J109" s="229">
        <v>241112</v>
      </c>
      <c r="K109" s="229">
        <v>253844</v>
      </c>
      <c r="L109" s="229">
        <v>238618</v>
      </c>
      <c r="M109" s="229">
        <v>266984</v>
      </c>
      <c r="N109" s="229">
        <v>281181</v>
      </c>
      <c r="O109" s="229">
        <v>264008</v>
      </c>
      <c r="P109" s="229">
        <v>276318</v>
      </c>
      <c r="Q109" s="227">
        <v>289985</v>
      </c>
      <c r="R109" s="17"/>
      <c r="S109" s="17"/>
      <c r="T109" s="17"/>
      <c r="U109" s="17"/>
      <c r="V109" s="17"/>
      <c r="W109" s="17"/>
      <c r="X109" s="17"/>
      <c r="Y109" s="17"/>
    </row>
    <row r="110" spans="1:25">
      <c r="A110" s="17">
        <v>365</v>
      </c>
      <c r="B110" s="17" t="s">
        <v>243</v>
      </c>
      <c r="C110" s="229">
        <v>65739</v>
      </c>
      <c r="D110" s="229">
        <v>66575</v>
      </c>
      <c r="E110" s="229">
        <v>64347</v>
      </c>
      <c r="F110" s="229">
        <v>56644</v>
      </c>
      <c r="G110" s="229">
        <v>59712</v>
      </c>
      <c r="H110" s="229">
        <v>63713</v>
      </c>
      <c r="I110" s="229">
        <v>62088</v>
      </c>
      <c r="J110" s="229">
        <v>63297</v>
      </c>
      <c r="K110" s="229">
        <v>62689</v>
      </c>
      <c r="L110" s="229">
        <v>63380</v>
      </c>
      <c r="M110" s="229">
        <v>64657</v>
      </c>
      <c r="N110" s="229">
        <v>65317</v>
      </c>
      <c r="O110" s="229">
        <v>63528</v>
      </c>
      <c r="P110" s="229">
        <v>63351</v>
      </c>
      <c r="Q110" s="227">
        <v>63101</v>
      </c>
      <c r="R110" s="17"/>
      <c r="S110" s="17"/>
      <c r="T110" s="17"/>
      <c r="U110" s="17"/>
      <c r="V110" s="17"/>
      <c r="W110" s="17"/>
      <c r="X110" s="17"/>
      <c r="Y110" s="17"/>
    </row>
    <row r="111" spans="1:25">
      <c r="A111" s="17">
        <v>5</v>
      </c>
      <c r="B111" s="17" t="s">
        <v>104</v>
      </c>
      <c r="C111" s="227">
        <v>2570844</v>
      </c>
      <c r="D111" s="227">
        <v>2634212</v>
      </c>
      <c r="E111" s="227">
        <v>2709815</v>
      </c>
      <c r="F111" s="227">
        <v>2375561</v>
      </c>
      <c r="G111" s="227">
        <v>2593073</v>
      </c>
      <c r="H111" s="227">
        <v>2527659</v>
      </c>
      <c r="I111" s="227">
        <v>2473728</v>
      </c>
      <c r="J111" s="227">
        <v>2681102</v>
      </c>
      <c r="K111" s="227">
        <v>2640536</v>
      </c>
      <c r="L111" s="227">
        <v>2707594</v>
      </c>
      <c r="M111" s="227">
        <v>2765806</v>
      </c>
      <c r="N111" s="227">
        <v>2763700</v>
      </c>
      <c r="O111" s="227">
        <v>2744884</v>
      </c>
      <c r="P111" s="227">
        <v>2677567</v>
      </c>
      <c r="Q111" s="227">
        <v>2554682</v>
      </c>
      <c r="R111" s="17"/>
      <c r="S111" s="17"/>
      <c r="T111" s="17"/>
      <c r="U111" s="17"/>
      <c r="V111" s="17"/>
      <c r="W111" s="17"/>
      <c r="X111" s="17"/>
      <c r="Y111" s="17"/>
    </row>
    <row r="112" spans="1:25">
      <c r="A112" s="17">
        <v>201</v>
      </c>
      <c r="B112" s="17" t="s">
        <v>244</v>
      </c>
      <c r="C112" s="229">
        <v>2349602</v>
      </c>
      <c r="D112" s="229">
        <v>2406267</v>
      </c>
      <c r="E112" s="229">
        <v>2487468</v>
      </c>
      <c r="F112" s="229">
        <v>2167860</v>
      </c>
      <c r="G112" s="229">
        <v>2367144</v>
      </c>
      <c r="H112" s="229">
        <v>2304019</v>
      </c>
      <c r="I112" s="229">
        <v>2260618</v>
      </c>
      <c r="J112" s="229">
        <v>2442573</v>
      </c>
      <c r="K112" s="229">
        <v>2408798</v>
      </c>
      <c r="L112" s="229">
        <v>2471149</v>
      </c>
      <c r="M112" s="229">
        <v>2514188</v>
      </c>
      <c r="N112" s="229">
        <v>2504310</v>
      </c>
      <c r="O112" s="229">
        <v>2485941</v>
      </c>
      <c r="P112" s="229">
        <v>2423783</v>
      </c>
      <c r="Q112" s="227">
        <v>2315715</v>
      </c>
      <c r="R112" s="17"/>
      <c r="S112" s="17"/>
      <c r="T112" s="17"/>
      <c r="U112" s="17"/>
      <c r="V112" s="17"/>
      <c r="W112" s="17"/>
      <c r="X112" s="17"/>
      <c r="Y112" s="17"/>
    </row>
    <row r="113" spans="1:25">
      <c r="A113" s="17">
        <v>442</v>
      </c>
      <c r="B113" s="17" t="s">
        <v>105</v>
      </c>
      <c r="C113" s="229">
        <v>42331</v>
      </c>
      <c r="D113" s="229">
        <v>41598</v>
      </c>
      <c r="E113" s="229">
        <v>39418</v>
      </c>
      <c r="F113" s="229">
        <v>35359</v>
      </c>
      <c r="G113" s="229">
        <v>34046</v>
      </c>
      <c r="H113" s="229">
        <v>32233</v>
      </c>
      <c r="I113" s="229">
        <v>34295</v>
      </c>
      <c r="J113" s="229">
        <v>37529</v>
      </c>
      <c r="K113" s="229">
        <v>35070</v>
      </c>
      <c r="L113" s="229">
        <v>34056</v>
      </c>
      <c r="M113" s="229">
        <v>36083</v>
      </c>
      <c r="N113" s="229">
        <v>36233</v>
      </c>
      <c r="O113" s="229">
        <v>37481</v>
      </c>
      <c r="P113" s="229">
        <v>37947</v>
      </c>
      <c r="Q113" s="227">
        <v>34768</v>
      </c>
      <c r="R113" s="17"/>
      <c r="S113" s="17"/>
      <c r="T113" s="17"/>
      <c r="U113" s="17"/>
      <c r="V113" s="17"/>
      <c r="W113" s="17"/>
      <c r="X113" s="17"/>
      <c r="Y113" s="17"/>
    </row>
    <row r="114" spans="1:25">
      <c r="A114" s="17">
        <v>443</v>
      </c>
      <c r="B114" s="17" t="s">
        <v>106</v>
      </c>
      <c r="C114" s="229">
        <v>143810</v>
      </c>
      <c r="D114" s="229">
        <v>152135</v>
      </c>
      <c r="E114" s="229">
        <v>149116</v>
      </c>
      <c r="F114" s="229">
        <v>139125</v>
      </c>
      <c r="G114" s="229">
        <v>159525</v>
      </c>
      <c r="H114" s="229">
        <v>160672</v>
      </c>
      <c r="I114" s="229">
        <v>149840</v>
      </c>
      <c r="J114" s="229">
        <v>168544</v>
      </c>
      <c r="K114" s="229">
        <v>165206</v>
      </c>
      <c r="L114" s="229">
        <v>167975</v>
      </c>
      <c r="M114" s="229">
        <v>180753</v>
      </c>
      <c r="N114" s="229">
        <v>187426</v>
      </c>
      <c r="O114" s="229">
        <v>185933</v>
      </c>
      <c r="P114" s="229">
        <v>181523</v>
      </c>
      <c r="Q114" s="227">
        <v>170344</v>
      </c>
      <c r="R114" s="17"/>
      <c r="S114" s="17"/>
      <c r="T114" s="17"/>
      <c r="U114" s="17"/>
      <c r="V114" s="17"/>
      <c r="W114" s="17"/>
      <c r="X114" s="17"/>
      <c r="Y114" s="17"/>
    </row>
    <row r="115" spans="1:25">
      <c r="A115" s="17">
        <v>446</v>
      </c>
      <c r="B115" s="17" t="s">
        <v>245</v>
      </c>
      <c r="C115" s="229">
        <v>35101</v>
      </c>
      <c r="D115" s="229">
        <v>34212</v>
      </c>
      <c r="E115" s="229">
        <v>33813</v>
      </c>
      <c r="F115" s="229">
        <v>33217</v>
      </c>
      <c r="G115" s="229">
        <v>32358</v>
      </c>
      <c r="H115" s="229">
        <v>30735</v>
      </c>
      <c r="I115" s="229">
        <v>28975</v>
      </c>
      <c r="J115" s="229">
        <v>32456</v>
      </c>
      <c r="K115" s="229">
        <v>31462</v>
      </c>
      <c r="L115" s="229">
        <v>34414</v>
      </c>
      <c r="M115" s="229">
        <v>34782</v>
      </c>
      <c r="N115" s="229">
        <v>35731</v>
      </c>
      <c r="O115" s="229">
        <v>35529</v>
      </c>
      <c r="P115" s="229">
        <v>34314</v>
      </c>
      <c r="Q115" s="227">
        <v>33855</v>
      </c>
      <c r="R115" s="17"/>
      <c r="S115" s="17"/>
      <c r="T115" s="17"/>
      <c r="U115" s="17"/>
      <c r="V115" s="17"/>
      <c r="W115" s="17"/>
      <c r="X115" s="17"/>
      <c r="Y115" s="17"/>
    </row>
    <row r="116" spans="1:25">
      <c r="A116" s="17">
        <v>6</v>
      </c>
      <c r="B116" s="17" t="s">
        <v>107</v>
      </c>
      <c r="C116" s="227">
        <v>989907</v>
      </c>
      <c r="D116" s="227">
        <v>1014426</v>
      </c>
      <c r="E116" s="227">
        <v>974618</v>
      </c>
      <c r="F116" s="227">
        <v>938264</v>
      </c>
      <c r="G116" s="227">
        <v>995820</v>
      </c>
      <c r="H116" s="227">
        <v>988733</v>
      </c>
      <c r="I116" s="227">
        <v>992284</v>
      </c>
      <c r="J116" s="227">
        <v>1004111</v>
      </c>
      <c r="K116" s="227">
        <v>1004634</v>
      </c>
      <c r="L116" s="227">
        <v>1038652</v>
      </c>
      <c r="M116" s="227">
        <v>1062036</v>
      </c>
      <c r="N116" s="227">
        <v>1101365</v>
      </c>
      <c r="O116" s="227">
        <v>1107928</v>
      </c>
      <c r="P116" s="227">
        <v>1106467</v>
      </c>
      <c r="Q116" s="227">
        <v>1112229</v>
      </c>
      <c r="R116" s="17"/>
      <c r="S116" s="17"/>
      <c r="T116" s="17"/>
      <c r="U116" s="17"/>
      <c r="V116" s="17"/>
      <c r="W116" s="17"/>
      <c r="X116" s="17"/>
      <c r="Y116" s="17"/>
    </row>
    <row r="117" spans="1:25">
      <c r="A117" s="17">
        <v>208</v>
      </c>
      <c r="B117" s="17" t="s">
        <v>108</v>
      </c>
      <c r="C117" s="229">
        <v>134805</v>
      </c>
      <c r="D117" s="229">
        <v>137420</v>
      </c>
      <c r="E117" s="229">
        <v>133885</v>
      </c>
      <c r="F117" s="229">
        <v>130790</v>
      </c>
      <c r="G117" s="229">
        <v>129937</v>
      </c>
      <c r="H117" s="229">
        <v>112270</v>
      </c>
      <c r="I117" s="229">
        <v>114263</v>
      </c>
      <c r="J117" s="229">
        <v>115847</v>
      </c>
      <c r="K117" s="229">
        <v>131517</v>
      </c>
      <c r="L117" s="229">
        <v>171464</v>
      </c>
      <c r="M117" s="229">
        <v>143142</v>
      </c>
      <c r="N117" s="229">
        <v>151764</v>
      </c>
      <c r="O117" s="229">
        <v>170674</v>
      </c>
      <c r="P117" s="229">
        <v>176673</v>
      </c>
      <c r="Q117" s="227">
        <v>202409</v>
      </c>
      <c r="R117" s="17"/>
      <c r="S117" s="17"/>
      <c r="T117" s="17"/>
      <c r="U117" s="17"/>
      <c r="V117" s="17"/>
      <c r="W117" s="17"/>
      <c r="X117" s="17"/>
      <c r="Y117" s="17"/>
    </row>
    <row r="118" spans="1:25">
      <c r="A118" s="17">
        <v>212</v>
      </c>
      <c r="B118" s="17" t="s">
        <v>109</v>
      </c>
      <c r="C118" s="229">
        <v>197636</v>
      </c>
      <c r="D118" s="229">
        <v>196938</v>
      </c>
      <c r="E118" s="229">
        <v>189051</v>
      </c>
      <c r="F118" s="229">
        <v>197357</v>
      </c>
      <c r="G118" s="229">
        <v>217918</v>
      </c>
      <c r="H118" s="229">
        <v>220063</v>
      </c>
      <c r="I118" s="229">
        <v>224206</v>
      </c>
      <c r="J118" s="229">
        <v>232500</v>
      </c>
      <c r="K118" s="229">
        <v>223549</v>
      </c>
      <c r="L118" s="229">
        <v>240532</v>
      </c>
      <c r="M118" s="229">
        <v>260213</v>
      </c>
      <c r="N118" s="229">
        <v>266274</v>
      </c>
      <c r="O118" s="229">
        <v>259726</v>
      </c>
      <c r="P118" s="229">
        <v>262538</v>
      </c>
      <c r="Q118" s="227">
        <v>267329</v>
      </c>
      <c r="R118" s="17"/>
      <c r="S118" s="17"/>
      <c r="T118" s="17"/>
      <c r="U118" s="17"/>
      <c r="V118" s="17"/>
      <c r="W118" s="17"/>
      <c r="X118" s="17"/>
      <c r="Y118" s="17"/>
    </row>
    <row r="119" spans="1:25">
      <c r="A119" s="17">
        <v>227</v>
      </c>
      <c r="B119" s="17" t="s">
        <v>246</v>
      </c>
      <c r="C119" s="229">
        <v>127934</v>
      </c>
      <c r="D119" s="229">
        <v>130986</v>
      </c>
      <c r="E119" s="229">
        <v>123312</v>
      </c>
      <c r="F119" s="229">
        <v>118915</v>
      </c>
      <c r="G119" s="229">
        <v>119683</v>
      </c>
      <c r="H119" s="229">
        <v>116561</v>
      </c>
      <c r="I119" s="229">
        <v>119637</v>
      </c>
      <c r="J119" s="229">
        <v>125094</v>
      </c>
      <c r="K119" s="229">
        <v>120085</v>
      </c>
      <c r="L119" s="229">
        <v>119636</v>
      </c>
      <c r="M119" s="229">
        <v>119491</v>
      </c>
      <c r="N119" s="229">
        <v>119333</v>
      </c>
      <c r="O119" s="229">
        <v>122494</v>
      </c>
      <c r="P119" s="229">
        <v>119648</v>
      </c>
      <c r="Q119" s="227">
        <v>109934</v>
      </c>
      <c r="R119" s="17"/>
      <c r="S119" s="17"/>
      <c r="T119" s="17"/>
      <c r="U119" s="17"/>
      <c r="V119" s="17"/>
      <c r="W119" s="17"/>
      <c r="X119" s="17"/>
      <c r="Y119" s="17"/>
    </row>
    <row r="120" spans="1:25">
      <c r="A120" s="17">
        <v>229</v>
      </c>
      <c r="B120" s="17" t="s">
        <v>247</v>
      </c>
      <c r="C120" s="229">
        <v>314825</v>
      </c>
      <c r="D120" s="229">
        <v>325906</v>
      </c>
      <c r="E120" s="229">
        <v>322845</v>
      </c>
      <c r="F120" s="229">
        <v>295582</v>
      </c>
      <c r="G120" s="229">
        <v>317141</v>
      </c>
      <c r="H120" s="229">
        <v>330223</v>
      </c>
      <c r="I120" s="229">
        <v>328790</v>
      </c>
      <c r="J120" s="229">
        <v>336823</v>
      </c>
      <c r="K120" s="229">
        <v>327978</v>
      </c>
      <c r="L120" s="229">
        <v>344219</v>
      </c>
      <c r="M120" s="229">
        <v>348687</v>
      </c>
      <c r="N120" s="229">
        <v>356004</v>
      </c>
      <c r="O120" s="229">
        <v>345802</v>
      </c>
      <c r="P120" s="229">
        <v>345677</v>
      </c>
      <c r="Q120" s="227">
        <v>336112</v>
      </c>
      <c r="R120" s="17"/>
      <c r="S120" s="17"/>
      <c r="T120" s="17"/>
      <c r="U120" s="17"/>
      <c r="V120" s="17"/>
      <c r="W120" s="17"/>
      <c r="X120" s="17"/>
      <c r="Y120" s="17"/>
    </row>
    <row r="121" spans="1:25">
      <c r="A121" s="17">
        <v>464</v>
      </c>
      <c r="B121" s="17" t="s">
        <v>110</v>
      </c>
      <c r="C121" s="229">
        <v>106040</v>
      </c>
      <c r="D121" s="229">
        <v>113361</v>
      </c>
      <c r="E121" s="229">
        <v>99909</v>
      </c>
      <c r="F121" s="229">
        <v>93133</v>
      </c>
      <c r="G121" s="229">
        <v>104484</v>
      </c>
      <c r="H121" s="229">
        <v>108204</v>
      </c>
      <c r="I121" s="229">
        <v>104932</v>
      </c>
      <c r="J121" s="229">
        <v>89839</v>
      </c>
      <c r="K121" s="229">
        <v>95888</v>
      </c>
      <c r="L121" s="229">
        <v>56210</v>
      </c>
      <c r="M121" s="229">
        <v>79988</v>
      </c>
      <c r="N121" s="229">
        <v>97087</v>
      </c>
      <c r="O121" s="229">
        <v>97460</v>
      </c>
      <c r="P121" s="229">
        <v>92600</v>
      </c>
      <c r="Q121" s="227">
        <v>95592</v>
      </c>
      <c r="R121" s="17"/>
      <c r="S121" s="17"/>
      <c r="T121" s="17"/>
      <c r="U121" s="17"/>
      <c r="V121" s="17"/>
      <c r="W121" s="17"/>
      <c r="X121" s="17"/>
      <c r="Y121" s="17"/>
    </row>
    <row r="122" spans="1:25">
      <c r="A122" s="17">
        <v>481</v>
      </c>
      <c r="B122" s="17" t="s">
        <v>111</v>
      </c>
      <c r="C122" s="229">
        <v>46484</v>
      </c>
      <c r="D122" s="229">
        <v>48060</v>
      </c>
      <c r="E122" s="229">
        <v>45255</v>
      </c>
      <c r="F122" s="229">
        <v>42926</v>
      </c>
      <c r="G122" s="229">
        <v>43821</v>
      </c>
      <c r="H122" s="229">
        <v>41189</v>
      </c>
      <c r="I122" s="229">
        <v>41919</v>
      </c>
      <c r="J122" s="229">
        <v>42976</v>
      </c>
      <c r="K122" s="229">
        <v>46767</v>
      </c>
      <c r="L122" s="229">
        <v>47666</v>
      </c>
      <c r="M122" s="229">
        <v>52075</v>
      </c>
      <c r="N122" s="229">
        <v>51190</v>
      </c>
      <c r="O122" s="229">
        <v>51260</v>
      </c>
      <c r="P122" s="229">
        <v>50058</v>
      </c>
      <c r="Q122" s="227">
        <v>47820</v>
      </c>
      <c r="R122" s="17"/>
      <c r="S122" s="17"/>
      <c r="T122" s="17"/>
      <c r="U122" s="17"/>
      <c r="V122" s="17"/>
      <c r="W122" s="17"/>
      <c r="X122" s="17"/>
      <c r="Y122" s="17"/>
    </row>
    <row r="123" spans="1:25">
      <c r="A123" s="17">
        <v>501</v>
      </c>
      <c r="B123" s="17" t="s">
        <v>248</v>
      </c>
      <c r="C123" s="229">
        <v>62183</v>
      </c>
      <c r="D123" s="229">
        <v>61755</v>
      </c>
      <c r="E123" s="229">
        <v>60361</v>
      </c>
      <c r="F123" s="229">
        <v>59561</v>
      </c>
      <c r="G123" s="229">
        <v>62836</v>
      </c>
      <c r="H123" s="229">
        <v>60223</v>
      </c>
      <c r="I123" s="229">
        <v>58537</v>
      </c>
      <c r="J123" s="229">
        <v>61032</v>
      </c>
      <c r="K123" s="229">
        <v>58850</v>
      </c>
      <c r="L123" s="229">
        <v>58925</v>
      </c>
      <c r="M123" s="229">
        <v>58440</v>
      </c>
      <c r="N123" s="229">
        <v>59713</v>
      </c>
      <c r="O123" s="229">
        <v>60512</v>
      </c>
      <c r="P123" s="229">
        <v>59273</v>
      </c>
      <c r="Q123" s="227">
        <v>53033</v>
      </c>
      <c r="R123" s="17"/>
      <c r="S123" s="17"/>
      <c r="T123" s="17"/>
      <c r="U123" s="17"/>
      <c r="V123" s="17"/>
      <c r="W123" s="17"/>
      <c r="X123" s="17"/>
      <c r="Y123" s="17"/>
    </row>
    <row r="124" spans="1:25">
      <c r="A124" s="17">
        <v>7</v>
      </c>
      <c r="B124" s="17" t="s">
        <v>32</v>
      </c>
      <c r="C124" s="227">
        <v>636860</v>
      </c>
      <c r="D124" s="227">
        <v>645846</v>
      </c>
      <c r="E124" s="227">
        <v>611350</v>
      </c>
      <c r="F124" s="227">
        <v>584421</v>
      </c>
      <c r="G124" s="227">
        <v>597646</v>
      </c>
      <c r="H124" s="227">
        <v>587898</v>
      </c>
      <c r="I124" s="227">
        <v>595732</v>
      </c>
      <c r="J124" s="227">
        <v>642868</v>
      </c>
      <c r="K124" s="227">
        <v>632502</v>
      </c>
      <c r="L124" s="227">
        <v>656972</v>
      </c>
      <c r="M124" s="227">
        <v>661294</v>
      </c>
      <c r="N124" s="227">
        <v>671196</v>
      </c>
      <c r="O124" s="227">
        <v>657534</v>
      </c>
      <c r="P124" s="227">
        <v>662926</v>
      </c>
      <c r="Q124" s="227">
        <v>671230</v>
      </c>
      <c r="R124" s="17"/>
      <c r="S124" s="17"/>
      <c r="T124" s="17"/>
      <c r="U124" s="17"/>
      <c r="V124" s="17"/>
      <c r="W124" s="17"/>
      <c r="X124" s="17"/>
      <c r="Y124" s="17"/>
    </row>
    <row r="125" spans="1:25">
      <c r="A125" s="17">
        <v>209</v>
      </c>
      <c r="B125" s="17" t="s">
        <v>249</v>
      </c>
      <c r="C125" s="229">
        <v>311655</v>
      </c>
      <c r="D125" s="229">
        <v>314214</v>
      </c>
      <c r="E125" s="229">
        <v>300415</v>
      </c>
      <c r="F125" s="229">
        <v>289732</v>
      </c>
      <c r="G125" s="229">
        <v>295079</v>
      </c>
      <c r="H125" s="229">
        <v>287118</v>
      </c>
      <c r="I125" s="229">
        <v>293581</v>
      </c>
      <c r="J125" s="229">
        <v>316129</v>
      </c>
      <c r="K125" s="229">
        <v>302371</v>
      </c>
      <c r="L125" s="229">
        <v>313105</v>
      </c>
      <c r="M125" s="229">
        <v>309540</v>
      </c>
      <c r="N125" s="229">
        <v>310657</v>
      </c>
      <c r="O125" s="229">
        <v>310813</v>
      </c>
      <c r="P125" s="229">
        <v>310417</v>
      </c>
      <c r="Q125" s="227">
        <v>293114</v>
      </c>
      <c r="R125" s="17"/>
      <c r="S125" s="17"/>
      <c r="T125" s="17"/>
      <c r="U125" s="17"/>
      <c r="V125" s="17"/>
      <c r="W125" s="17"/>
      <c r="X125" s="17"/>
      <c r="Y125" s="17"/>
    </row>
    <row r="126" spans="1:25">
      <c r="A126" s="17">
        <v>222</v>
      </c>
      <c r="B126" s="17" t="s">
        <v>250</v>
      </c>
      <c r="C126" s="229">
        <v>92570</v>
      </c>
      <c r="D126" s="229">
        <v>89797</v>
      </c>
      <c r="E126" s="229">
        <v>84293</v>
      </c>
      <c r="F126" s="229">
        <v>72541</v>
      </c>
      <c r="G126" s="229">
        <v>78747</v>
      </c>
      <c r="H126" s="229">
        <v>85118</v>
      </c>
      <c r="I126" s="229">
        <v>86965</v>
      </c>
      <c r="J126" s="229">
        <v>91550</v>
      </c>
      <c r="K126" s="229">
        <v>89938</v>
      </c>
      <c r="L126" s="229">
        <v>83899</v>
      </c>
      <c r="M126" s="229">
        <v>83985</v>
      </c>
      <c r="N126" s="229">
        <v>87402</v>
      </c>
      <c r="O126" s="229">
        <v>85220</v>
      </c>
      <c r="P126" s="229">
        <v>82233</v>
      </c>
      <c r="Q126" s="227">
        <v>78001</v>
      </c>
      <c r="R126" s="17"/>
      <c r="S126" s="17"/>
      <c r="T126" s="17"/>
      <c r="U126" s="17"/>
      <c r="V126" s="17"/>
      <c r="W126" s="17"/>
      <c r="X126" s="17"/>
      <c r="Y126" s="17"/>
    </row>
    <row r="127" spans="1:25">
      <c r="A127" s="17">
        <v>225</v>
      </c>
      <c r="B127" s="17" t="s">
        <v>251</v>
      </c>
      <c r="C127" s="229">
        <v>124322</v>
      </c>
      <c r="D127" s="229">
        <v>134461</v>
      </c>
      <c r="E127" s="229">
        <v>126683</v>
      </c>
      <c r="F127" s="229">
        <v>125807</v>
      </c>
      <c r="G127" s="229">
        <v>129854</v>
      </c>
      <c r="H127" s="229">
        <v>125585</v>
      </c>
      <c r="I127" s="229">
        <v>123246</v>
      </c>
      <c r="J127" s="229">
        <v>135645</v>
      </c>
      <c r="K127" s="229">
        <v>141567</v>
      </c>
      <c r="L127" s="229">
        <v>155771</v>
      </c>
      <c r="M127" s="229">
        <v>170624</v>
      </c>
      <c r="N127" s="229">
        <v>169976</v>
      </c>
      <c r="O127" s="229">
        <v>160555</v>
      </c>
      <c r="P127" s="229">
        <v>169515</v>
      </c>
      <c r="Q127" s="227">
        <v>206372</v>
      </c>
      <c r="R127" s="17"/>
      <c r="S127" s="17"/>
      <c r="T127" s="17"/>
      <c r="U127" s="17"/>
      <c r="V127" s="17"/>
      <c r="W127" s="17"/>
      <c r="X127" s="17"/>
      <c r="Y127" s="17"/>
    </row>
    <row r="128" spans="1:25">
      <c r="A128" s="17">
        <v>585</v>
      </c>
      <c r="B128" s="17" t="s">
        <v>252</v>
      </c>
      <c r="C128" s="229">
        <v>62176</v>
      </c>
      <c r="D128" s="229">
        <v>62033</v>
      </c>
      <c r="E128" s="229">
        <v>57944</v>
      </c>
      <c r="F128" s="229">
        <v>55878</v>
      </c>
      <c r="G128" s="229">
        <v>54371</v>
      </c>
      <c r="H128" s="229">
        <v>52405</v>
      </c>
      <c r="I128" s="229">
        <v>53956</v>
      </c>
      <c r="J128" s="229">
        <v>56845</v>
      </c>
      <c r="K128" s="229">
        <v>55758</v>
      </c>
      <c r="L128" s="229">
        <v>55049</v>
      </c>
      <c r="M128" s="229">
        <v>55695</v>
      </c>
      <c r="N128" s="229">
        <v>58251</v>
      </c>
      <c r="O128" s="229">
        <v>55388</v>
      </c>
      <c r="P128" s="229">
        <v>55781</v>
      </c>
      <c r="Q128" s="227">
        <v>52535</v>
      </c>
      <c r="R128" s="17"/>
      <c r="S128" s="17"/>
      <c r="T128" s="17"/>
      <c r="U128" s="17"/>
      <c r="V128" s="17"/>
      <c r="W128" s="17"/>
      <c r="X128" s="17"/>
      <c r="Y128" s="17"/>
    </row>
    <row r="129" spans="1:25">
      <c r="A129" s="17">
        <v>586</v>
      </c>
      <c r="B129" s="17" t="s">
        <v>253</v>
      </c>
      <c r="C129" s="229">
        <v>46137</v>
      </c>
      <c r="D129" s="229">
        <v>45341</v>
      </c>
      <c r="E129" s="229">
        <v>42015</v>
      </c>
      <c r="F129" s="229">
        <v>40463</v>
      </c>
      <c r="G129" s="229">
        <v>39595</v>
      </c>
      <c r="H129" s="229">
        <v>37672</v>
      </c>
      <c r="I129" s="229">
        <v>37984</v>
      </c>
      <c r="J129" s="229">
        <v>42699</v>
      </c>
      <c r="K129" s="229">
        <v>42868</v>
      </c>
      <c r="L129" s="229">
        <v>49148</v>
      </c>
      <c r="M129" s="229">
        <v>41450</v>
      </c>
      <c r="N129" s="229">
        <v>44910</v>
      </c>
      <c r="O129" s="229">
        <v>45558</v>
      </c>
      <c r="P129" s="229">
        <v>44980</v>
      </c>
      <c r="Q129" s="227">
        <v>41208</v>
      </c>
      <c r="R129" s="17"/>
      <c r="S129" s="17"/>
      <c r="T129" s="17"/>
      <c r="U129" s="17"/>
      <c r="V129" s="17"/>
      <c r="W129" s="17"/>
      <c r="X129" s="17"/>
      <c r="Y129" s="17"/>
    </row>
    <row r="130" spans="1:25">
      <c r="A130" s="17">
        <v>8</v>
      </c>
      <c r="B130" s="17" t="s">
        <v>33</v>
      </c>
      <c r="C130" s="227">
        <v>395242</v>
      </c>
      <c r="D130" s="227">
        <v>411578</v>
      </c>
      <c r="E130" s="227">
        <v>377367</v>
      </c>
      <c r="F130" s="227">
        <v>357854</v>
      </c>
      <c r="G130" s="227">
        <v>374171</v>
      </c>
      <c r="H130" s="227">
        <v>365403</v>
      </c>
      <c r="I130" s="227">
        <v>294865</v>
      </c>
      <c r="J130" s="227">
        <v>408809</v>
      </c>
      <c r="K130" s="227">
        <v>390921</v>
      </c>
      <c r="L130" s="227">
        <v>410757</v>
      </c>
      <c r="M130" s="227">
        <v>415268</v>
      </c>
      <c r="N130" s="227">
        <v>421628</v>
      </c>
      <c r="O130" s="227">
        <v>437469</v>
      </c>
      <c r="P130" s="227">
        <v>470161</v>
      </c>
      <c r="Q130" s="227">
        <v>443951</v>
      </c>
      <c r="R130" s="17"/>
      <c r="S130" s="17"/>
      <c r="T130" s="17"/>
      <c r="U130" s="17"/>
      <c r="V130" s="17"/>
      <c r="W130" s="17"/>
      <c r="X130" s="17"/>
      <c r="Y130" s="17"/>
    </row>
    <row r="131" spans="1:25">
      <c r="A131" s="17">
        <v>221</v>
      </c>
      <c r="B131" s="17" t="s">
        <v>190</v>
      </c>
      <c r="C131" s="229">
        <v>153039</v>
      </c>
      <c r="D131" s="229">
        <v>156277</v>
      </c>
      <c r="E131" s="229">
        <v>148023</v>
      </c>
      <c r="F131" s="229">
        <v>143767</v>
      </c>
      <c r="G131" s="229">
        <v>150951</v>
      </c>
      <c r="H131" s="229">
        <v>120494</v>
      </c>
      <c r="I131" s="229">
        <v>53528</v>
      </c>
      <c r="J131" s="229">
        <v>151665</v>
      </c>
      <c r="K131" s="229">
        <v>145048</v>
      </c>
      <c r="L131" s="229">
        <v>155804</v>
      </c>
      <c r="M131" s="229">
        <v>159862</v>
      </c>
      <c r="N131" s="229">
        <v>166041</v>
      </c>
      <c r="O131" s="229">
        <v>183354</v>
      </c>
      <c r="P131" s="229">
        <v>214956</v>
      </c>
      <c r="Q131" s="227">
        <v>205933</v>
      </c>
      <c r="R131" s="17"/>
      <c r="S131" s="17"/>
      <c r="T131" s="17"/>
      <c r="U131" s="17"/>
      <c r="V131" s="17"/>
      <c r="W131" s="17"/>
      <c r="X131" s="17"/>
      <c r="Y131" s="17"/>
    </row>
    <row r="132" spans="1:25">
      <c r="A132" s="17">
        <v>223</v>
      </c>
      <c r="B132" s="17" t="s">
        <v>254</v>
      </c>
      <c r="C132" s="229">
        <v>242203</v>
      </c>
      <c r="D132" s="229">
        <v>255301</v>
      </c>
      <c r="E132" s="229">
        <v>229344</v>
      </c>
      <c r="F132" s="229">
        <v>214087</v>
      </c>
      <c r="G132" s="229">
        <v>223220</v>
      </c>
      <c r="H132" s="229">
        <v>244909</v>
      </c>
      <c r="I132" s="229">
        <v>241337</v>
      </c>
      <c r="J132" s="229">
        <v>257144</v>
      </c>
      <c r="K132" s="229">
        <v>245873</v>
      </c>
      <c r="L132" s="229">
        <v>254953</v>
      </c>
      <c r="M132" s="229">
        <v>255406</v>
      </c>
      <c r="N132" s="229">
        <v>255587</v>
      </c>
      <c r="O132" s="229">
        <v>254115</v>
      </c>
      <c r="P132" s="229">
        <v>255205</v>
      </c>
      <c r="Q132" s="227">
        <v>238018</v>
      </c>
      <c r="R132" s="17"/>
      <c r="S132" s="17"/>
      <c r="T132" s="17"/>
      <c r="U132" s="17"/>
      <c r="V132" s="17"/>
      <c r="W132" s="17"/>
      <c r="X132" s="17"/>
      <c r="Y132" s="17"/>
    </row>
    <row r="133" spans="1:25">
      <c r="A133" s="17">
        <v>9</v>
      </c>
      <c r="B133" s="17" t="s">
        <v>34</v>
      </c>
      <c r="C133" s="227">
        <v>501987</v>
      </c>
      <c r="D133" s="227">
        <v>499295</v>
      </c>
      <c r="E133" s="227">
        <v>476721</v>
      </c>
      <c r="F133" s="227">
        <v>459416</v>
      </c>
      <c r="G133" s="227">
        <v>478356</v>
      </c>
      <c r="H133" s="227">
        <v>455653</v>
      </c>
      <c r="I133" s="227">
        <v>454327</v>
      </c>
      <c r="J133" s="227">
        <v>464571</v>
      </c>
      <c r="K133" s="227">
        <v>449503</v>
      </c>
      <c r="L133" s="227">
        <v>460875</v>
      </c>
      <c r="M133" s="227">
        <v>459031</v>
      </c>
      <c r="N133" s="227">
        <v>460083</v>
      </c>
      <c r="O133" s="227">
        <v>461370</v>
      </c>
      <c r="P133" s="227">
        <v>465375</v>
      </c>
      <c r="Q133" s="227">
        <v>437753</v>
      </c>
      <c r="R133" s="17"/>
      <c r="S133" s="17"/>
      <c r="T133" s="17"/>
      <c r="U133" s="17"/>
      <c r="V133" s="17"/>
      <c r="W133" s="17"/>
      <c r="X133" s="17"/>
      <c r="Y133" s="17"/>
    </row>
    <row r="134" spans="1:25">
      <c r="A134" s="17">
        <v>205</v>
      </c>
      <c r="B134" s="17" t="s">
        <v>255</v>
      </c>
      <c r="C134" s="229">
        <v>200007</v>
      </c>
      <c r="D134" s="229">
        <v>193999</v>
      </c>
      <c r="E134" s="229">
        <v>180096</v>
      </c>
      <c r="F134" s="229">
        <v>177109</v>
      </c>
      <c r="G134" s="229">
        <v>183235</v>
      </c>
      <c r="H134" s="229">
        <v>166216</v>
      </c>
      <c r="I134" s="229">
        <v>164987</v>
      </c>
      <c r="J134" s="229">
        <v>169604</v>
      </c>
      <c r="K134" s="229">
        <v>162388</v>
      </c>
      <c r="L134" s="229">
        <v>171933</v>
      </c>
      <c r="M134" s="229">
        <v>160238</v>
      </c>
      <c r="N134" s="229">
        <v>159890</v>
      </c>
      <c r="O134" s="229">
        <v>160017</v>
      </c>
      <c r="P134" s="229">
        <v>159098</v>
      </c>
      <c r="Q134" s="227">
        <v>148994</v>
      </c>
      <c r="R134" s="17"/>
      <c r="S134" s="17"/>
      <c r="T134" s="17"/>
      <c r="U134" s="17"/>
      <c r="V134" s="17"/>
      <c r="W134" s="17"/>
      <c r="X134" s="17"/>
      <c r="Y134" s="17"/>
    </row>
    <row r="135" spans="1:25">
      <c r="A135" s="17">
        <v>224</v>
      </c>
      <c r="B135" s="17" t="s">
        <v>256</v>
      </c>
      <c r="C135" s="229">
        <v>160249</v>
      </c>
      <c r="D135" s="229">
        <v>159608</v>
      </c>
      <c r="E135" s="229">
        <v>156369</v>
      </c>
      <c r="F135" s="229">
        <v>147820</v>
      </c>
      <c r="G135" s="229">
        <v>158232</v>
      </c>
      <c r="H135" s="229">
        <v>155653</v>
      </c>
      <c r="I135" s="229">
        <v>149764</v>
      </c>
      <c r="J135" s="229">
        <v>156108</v>
      </c>
      <c r="K135" s="229">
        <v>152033</v>
      </c>
      <c r="L135" s="229">
        <v>156227</v>
      </c>
      <c r="M135" s="229">
        <v>156066</v>
      </c>
      <c r="N135" s="229">
        <v>158570</v>
      </c>
      <c r="O135" s="229">
        <v>159550</v>
      </c>
      <c r="P135" s="229">
        <v>160328</v>
      </c>
      <c r="Q135" s="227">
        <v>150365</v>
      </c>
      <c r="R135" s="17"/>
      <c r="S135" s="17"/>
      <c r="T135" s="17"/>
      <c r="U135" s="17"/>
      <c r="V135" s="17"/>
      <c r="W135" s="17"/>
      <c r="X135" s="17"/>
      <c r="Y135" s="17"/>
    </row>
    <row r="136" spans="1:25">
      <c r="A136" s="29">
        <v>226</v>
      </c>
      <c r="B136" s="29" t="s">
        <v>257</v>
      </c>
      <c r="C136" s="245">
        <v>141731</v>
      </c>
      <c r="D136" s="245">
        <v>145688</v>
      </c>
      <c r="E136" s="245">
        <v>140256</v>
      </c>
      <c r="F136" s="245">
        <v>134487</v>
      </c>
      <c r="G136" s="245">
        <v>136889</v>
      </c>
      <c r="H136" s="245">
        <v>133784</v>
      </c>
      <c r="I136" s="245">
        <v>139576</v>
      </c>
      <c r="J136" s="245">
        <v>138859</v>
      </c>
      <c r="K136" s="245">
        <v>135082</v>
      </c>
      <c r="L136" s="245">
        <v>132715</v>
      </c>
      <c r="M136" s="245">
        <v>142727</v>
      </c>
      <c r="N136" s="245">
        <v>141623</v>
      </c>
      <c r="O136" s="245">
        <v>141803</v>
      </c>
      <c r="P136" s="245">
        <v>145949</v>
      </c>
      <c r="Q136" s="245">
        <v>138394</v>
      </c>
      <c r="R136" s="17"/>
      <c r="S136" s="17"/>
      <c r="T136" s="17"/>
      <c r="U136" s="17"/>
      <c r="V136" s="17"/>
      <c r="W136" s="17"/>
      <c r="X136" s="17"/>
      <c r="Y136" s="1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コメント</vt:lpstr>
      <vt:lpstr>公表予定</vt:lpstr>
      <vt:lpstr>推計方法</vt:lpstr>
      <vt:lpstr>概要ｸﾞﾗﾌ</vt:lpstr>
      <vt:lpstr>統計表1</vt:lpstr>
      <vt:lpstr>統計表2</vt:lpstr>
      <vt:lpstr>統計表3</vt:lpstr>
      <vt:lpstr>統計表4</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2022-10-07T09:26:57Z</cp:lastPrinted>
  <dcterms:created xsi:type="dcterms:W3CDTF">2015-10-01T01:31:47Z</dcterms:created>
  <dcterms:modified xsi:type="dcterms:W3CDTF">2023-09-26T23:43:37Z</dcterms:modified>
</cp:coreProperties>
</file>